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GSO-chung\Tuấn Anh\excel chung\"/>
    </mc:Choice>
  </mc:AlternateContent>
  <bookViews>
    <workbookView xWindow="-105" yWindow="-105" windowWidth="19425" windowHeight="11505" activeTab="3"/>
  </bookViews>
  <sheets>
    <sheet name="Dataset_A_1986-2003" sheetId="10" r:id="rId1"/>
    <sheet name="Dataset_A_2004-2025" sheetId="5" r:id="rId2"/>
    <sheet name="Dataset_Q" sheetId="11" r:id="rId3"/>
    <sheet name="Dataset_QI.2026" sheetId="12" r:id="rId4"/>
  </sheets>
  <externalReferences>
    <externalReference r:id="rId5"/>
  </externalReferences>
  <definedNames>
    <definedName name="Reporting_Currency_Code">'[1]Report Form'!$S$16</definedName>
  </definedNames>
  <calcPr calcId="162913"/>
</workbook>
</file>

<file path=xl/calcChain.xml><?xml version="1.0" encoding="utf-8"?>
<calcChain xmlns="http://schemas.openxmlformats.org/spreadsheetml/2006/main">
  <c r="AB64" i="5" l="1"/>
  <c r="AA35" i="5"/>
  <c r="AB35" i="5"/>
  <c r="CG42" i="11" l="1"/>
  <c r="CH42" i="11"/>
  <c r="CH41" i="11" s="1"/>
  <c r="CI42" i="11"/>
  <c r="CI41" i="11" s="1"/>
  <c r="CJ42" i="11"/>
  <c r="CJ41" i="11" s="1"/>
  <c r="CK42" i="11"/>
  <c r="CK41" i="11" s="1"/>
  <c r="CL42" i="11"/>
  <c r="CL41" i="11" s="1"/>
  <c r="CM42" i="11"/>
  <c r="CN42" i="11"/>
  <c r="CN41" i="11" s="1"/>
  <c r="CO42" i="11"/>
  <c r="CO41" i="11" s="1"/>
  <c r="CP42" i="11"/>
  <c r="CP41" i="11" s="1"/>
  <c r="CG53" i="11"/>
  <c r="CH53" i="11"/>
  <c r="CI53" i="11"/>
  <c r="CJ53" i="11"/>
  <c r="CK53" i="11"/>
  <c r="CL53" i="11"/>
  <c r="CM53" i="11"/>
  <c r="CN53" i="11"/>
  <c r="CO53" i="11"/>
  <c r="CP53" i="11"/>
  <c r="CH46" i="11"/>
  <c r="CI46" i="11"/>
  <c r="CJ46" i="11"/>
  <c r="CK46" i="11"/>
  <c r="CL46" i="11"/>
  <c r="CM46" i="11"/>
  <c r="CM41" i="11" s="1"/>
  <c r="CN46" i="11"/>
  <c r="CO46" i="11"/>
  <c r="CP46" i="11"/>
  <c r="CF47" i="11"/>
  <c r="CG47" i="11"/>
  <c r="CG46" i="11" s="1"/>
  <c r="CH47" i="11"/>
  <c r="CI47" i="11"/>
  <c r="CJ47" i="11"/>
  <c r="CK47" i="11"/>
  <c r="CL47" i="11"/>
  <c r="CM47" i="11"/>
  <c r="CN47" i="11"/>
  <c r="CO47" i="11"/>
  <c r="CP47" i="11"/>
  <c r="CE18" i="11"/>
  <c r="CH13" i="11"/>
  <c r="CH12" i="11" s="1"/>
  <c r="CI13" i="11"/>
  <c r="CI12" i="11" s="1"/>
  <c r="CJ13" i="11"/>
  <c r="CJ12" i="11" s="1"/>
  <c r="CK13" i="11"/>
  <c r="CL13" i="11"/>
  <c r="CM13" i="11"/>
  <c r="CN13" i="11"/>
  <c r="CO13" i="11"/>
  <c r="CP13" i="11"/>
  <c r="CH18" i="11"/>
  <c r="CH17" i="11" s="1"/>
  <c r="CI18" i="11"/>
  <c r="CI17" i="11" s="1"/>
  <c r="CJ18" i="11"/>
  <c r="CJ17" i="11" s="1"/>
  <c r="CK18" i="11"/>
  <c r="CK17" i="11" s="1"/>
  <c r="CL18" i="11"/>
  <c r="CL17" i="11" s="1"/>
  <c r="CM18" i="11"/>
  <c r="CM17" i="11" s="1"/>
  <c r="CN18" i="11"/>
  <c r="CN17" i="11" s="1"/>
  <c r="CN12" i="11" s="1"/>
  <c r="CO18" i="11"/>
  <c r="CO17" i="11" s="1"/>
  <c r="CO12" i="11" s="1"/>
  <c r="CP18" i="11"/>
  <c r="CP17" i="11" s="1"/>
  <c r="CP12" i="11" s="1"/>
  <c r="CH24" i="11"/>
  <c r="CI24" i="11"/>
  <c r="CJ24" i="11"/>
  <c r="CK24" i="11"/>
  <c r="CL24" i="11"/>
  <c r="CM24" i="11"/>
  <c r="CN24" i="11"/>
  <c r="CO24" i="11"/>
  <c r="CP24" i="11"/>
  <c r="CF18" i="11"/>
  <c r="CG18" i="11"/>
  <c r="CG41" i="11" l="1"/>
  <c r="CL12" i="11"/>
  <c r="CM12" i="11"/>
  <c r="CK12" i="11"/>
  <c r="AA64" i="5"/>
  <c r="Z64" i="5"/>
  <c r="Z35" i="5"/>
  <c r="X23" i="5"/>
  <c r="Y23" i="5"/>
  <c r="Y11" i="5"/>
  <c r="CC18" i="11" l="1"/>
  <c r="CD18" i="11"/>
  <c r="CB13" i="11"/>
  <c r="CC13" i="11"/>
  <c r="CD13" i="11"/>
  <c r="CE13" i="11"/>
  <c r="CF13" i="11"/>
  <c r="CG13" i="11"/>
  <c r="AA7" i="5" l="1"/>
  <c r="Y64" i="5"/>
  <c r="X64" i="5"/>
  <c r="W64" i="5"/>
  <c r="N8" i="5" l="1"/>
  <c r="O8" i="5"/>
  <c r="P8" i="5"/>
  <c r="Q8" i="5"/>
  <c r="R8" i="5"/>
  <c r="S8" i="5"/>
  <c r="T8" i="5"/>
  <c r="U8" i="5"/>
  <c r="V8" i="5"/>
  <c r="W8" i="5"/>
  <c r="X8" i="5"/>
  <c r="Y8" i="5"/>
  <c r="Z8" i="5"/>
  <c r="M8" i="5"/>
  <c r="X11" i="5" l="1"/>
  <c r="BW42" i="11" l="1"/>
  <c r="BY42" i="11"/>
  <c r="BZ42" i="11"/>
  <c r="CA42" i="11"/>
  <c r="CB42" i="11"/>
  <c r="CC42" i="11"/>
  <c r="CD42" i="11"/>
  <c r="CE42" i="11"/>
  <c r="CF42" i="11"/>
  <c r="BX42" i="11"/>
  <c r="BX53" i="11"/>
  <c r="BY53" i="11"/>
  <c r="BZ53" i="11"/>
  <c r="CA53" i="11"/>
  <c r="CB53" i="11"/>
  <c r="CC53" i="11"/>
  <c r="CD53" i="11"/>
  <c r="CE53" i="11"/>
  <c r="CF53" i="11"/>
  <c r="BW53" i="11"/>
  <c r="CD46" i="11"/>
  <c r="BX47" i="11"/>
  <c r="BX46" i="11" s="1"/>
  <c r="BY47" i="11"/>
  <c r="BY46" i="11" s="1"/>
  <c r="BZ47" i="11"/>
  <c r="BZ46" i="11" s="1"/>
  <c r="CA47" i="11"/>
  <c r="CA46" i="11" s="1"/>
  <c r="CB47" i="11"/>
  <c r="CB46" i="11" s="1"/>
  <c r="CC47" i="11"/>
  <c r="CC46" i="11" s="1"/>
  <c r="CD47" i="11"/>
  <c r="CE47" i="11"/>
  <c r="CE46" i="11" s="1"/>
  <c r="CF46" i="11"/>
  <c r="BW47" i="11"/>
  <c r="BW46" i="11" s="1"/>
  <c r="BS41" i="11"/>
  <c r="BY41" i="11" l="1"/>
  <c r="CE41" i="11"/>
  <c r="CB41" i="11"/>
  <c r="CF41" i="11"/>
  <c r="CD41" i="11"/>
  <c r="CC41" i="11"/>
  <c r="CA41" i="11"/>
  <c r="BZ41" i="11"/>
  <c r="BW41" i="11"/>
  <c r="BT24" i="11"/>
  <c r="BU24" i="11"/>
  <c r="BV24" i="11"/>
  <c r="BW24" i="11"/>
  <c r="BX24" i="11"/>
  <c r="BY24" i="11"/>
  <c r="BZ24" i="11"/>
  <c r="CA24" i="11"/>
  <c r="CB24" i="11"/>
  <c r="CC24" i="11"/>
  <c r="CD24" i="11"/>
  <c r="CE24" i="11"/>
  <c r="CF24" i="11"/>
  <c r="CG24" i="11"/>
  <c r="BS24" i="11"/>
  <c r="CF17" i="11"/>
  <c r="CC17" i="11"/>
  <c r="BT18" i="11"/>
  <c r="BT17" i="11" s="1"/>
  <c r="BU18" i="11"/>
  <c r="BU17" i="11" s="1"/>
  <c r="BV18" i="11"/>
  <c r="BV17" i="11" s="1"/>
  <c r="BW18" i="11"/>
  <c r="BW17" i="11" s="1"/>
  <c r="BX18" i="11"/>
  <c r="BX17" i="11" s="1"/>
  <c r="BY18" i="11"/>
  <c r="BY17" i="11" s="1"/>
  <c r="BZ18" i="11"/>
  <c r="BZ17" i="11" s="1"/>
  <c r="CA18" i="11"/>
  <c r="CA17" i="11" s="1"/>
  <c r="CB18" i="11"/>
  <c r="CB17" i="11" s="1"/>
  <c r="CD17" i="11"/>
  <c r="CE17" i="11"/>
  <c r="CG17" i="11"/>
  <c r="BS18" i="11"/>
  <c r="BS17" i="11" s="1"/>
  <c r="BU13" i="11"/>
  <c r="BV13" i="11"/>
  <c r="BW13" i="11"/>
  <c r="BX13" i="11"/>
  <c r="BY13" i="11"/>
  <c r="BZ13" i="11"/>
  <c r="CA13" i="11"/>
  <c r="BT13" i="11"/>
  <c r="BS13" i="11"/>
  <c r="Z7" i="5" l="1"/>
  <c r="CA12" i="11"/>
  <c r="CD12" i="11"/>
  <c r="BT12" i="11"/>
  <c r="BU12" i="11"/>
  <c r="CG12" i="11"/>
  <c r="CF12" i="11"/>
  <c r="BX12" i="11"/>
  <c r="BZ12" i="11"/>
  <c r="CC12" i="11"/>
  <c r="BW12" i="11"/>
  <c r="BS12" i="11"/>
  <c r="CB12" i="11"/>
  <c r="BV12" i="11"/>
  <c r="CE12" i="11"/>
  <c r="BY12" i="11"/>
  <c r="V64" i="5" l="1"/>
  <c r="U64" i="5"/>
  <c r="T64" i="5"/>
  <c r="S64" i="5"/>
  <c r="R64" i="5"/>
  <c r="Q64" i="5"/>
  <c r="P64" i="5"/>
  <c r="O64" i="5"/>
  <c r="N64" i="5"/>
  <c r="M64" i="5"/>
  <c r="N35" i="5"/>
  <c r="O35" i="5"/>
  <c r="P35" i="5"/>
  <c r="Q35" i="5"/>
  <c r="R35" i="5"/>
  <c r="S35" i="5"/>
  <c r="T35" i="5"/>
  <c r="U35" i="5"/>
  <c r="V35" i="5"/>
  <c r="W35" i="5"/>
  <c r="M35" i="5"/>
  <c r="AF41" i="11" l="1"/>
  <c r="AG41" i="11"/>
  <c r="AH41" i="11"/>
  <c r="AI41" i="11"/>
  <c r="AJ41" i="11"/>
  <c r="AK41" i="11"/>
  <c r="AL41" i="11"/>
  <c r="AM41" i="11"/>
  <c r="AN41" i="11"/>
  <c r="AO41" i="11"/>
  <c r="AP41" i="11"/>
  <c r="AQ41" i="11"/>
  <c r="AR41" i="11"/>
  <c r="AS41" i="11"/>
  <c r="AT41" i="11"/>
  <c r="AU41" i="11"/>
  <c r="AV41" i="11"/>
  <c r="AW41" i="11"/>
  <c r="AX41" i="11"/>
  <c r="AY41" i="11"/>
  <c r="AZ41" i="11"/>
  <c r="BA41" i="11"/>
  <c r="BB41" i="11"/>
  <c r="BC41" i="11"/>
  <c r="BD41" i="11"/>
  <c r="BE41" i="11"/>
  <c r="BF41" i="11"/>
  <c r="BG41" i="11"/>
  <c r="BH41" i="11"/>
  <c r="BI41" i="11"/>
  <c r="BJ41" i="11"/>
  <c r="BK41" i="11"/>
  <c r="BL41" i="11"/>
  <c r="BM41" i="11"/>
  <c r="BN41" i="11"/>
  <c r="BO41" i="11"/>
  <c r="BP41" i="11"/>
  <c r="BQ41" i="11"/>
  <c r="BR41" i="11"/>
  <c r="BT41" i="11"/>
  <c r="BU41" i="11"/>
  <c r="BV41" i="11"/>
  <c r="BX41" i="11"/>
  <c r="AE41" i="11"/>
  <c r="BR12" i="11" l="1"/>
  <c r="BQ12" i="11"/>
  <c r="BP12" i="11"/>
  <c r="BO12" i="11"/>
  <c r="BN12" i="11"/>
  <c r="BM12" i="11"/>
  <c r="BL12" i="11"/>
  <c r="BK12" i="11"/>
  <c r="BJ12" i="11"/>
  <c r="BI12" i="11"/>
  <c r="BH12" i="11"/>
  <c r="BG12" i="11"/>
  <c r="BF12" i="11"/>
  <c r="BE12" i="11"/>
  <c r="BD12" i="11"/>
  <c r="BC12" i="11"/>
  <c r="BB12" i="11"/>
  <c r="BA12" i="11"/>
  <c r="AZ12" i="11"/>
  <c r="AY12" i="11"/>
  <c r="AX12" i="11"/>
  <c r="AW12" i="11"/>
  <c r="AV12" i="11"/>
  <c r="AU12" i="11"/>
  <c r="AT12" i="11"/>
  <c r="AS12" i="11"/>
  <c r="AR12" i="11"/>
  <c r="AQ12" i="11"/>
  <c r="AP12" i="11"/>
  <c r="AO12" i="11"/>
  <c r="AN12" i="11"/>
  <c r="AM12" i="11"/>
  <c r="AL12" i="11"/>
  <c r="AK12" i="11"/>
  <c r="AJ12" i="11"/>
  <c r="AI12" i="11"/>
</calcChain>
</file>

<file path=xl/sharedStrings.xml><?xml version="1.0" encoding="utf-8"?>
<sst xmlns="http://schemas.openxmlformats.org/spreadsheetml/2006/main" count="1571" uniqueCount="381">
  <si>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</si>
  <si>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</si>
  <si>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</si>
  <si>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</si>
  <si>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</si>
  <si>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</si>
  <si>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</si>
  <si>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</si>
  <si>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</si>
  <si>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</si>
  <si>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</si>
  <si>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</si>
  <si>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</si>
  <si>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</si>
  <si>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</si>
  <si>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</si>
  <si>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</si>
  <si>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NAG</t>
  </si>
  <si>
    <t>BASE_PER</t>
  </si>
  <si>
    <t>NX_XDC</t>
  </si>
  <si>
    <t>NGDP_XDC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</si>
  <si>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</si>
  <si>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</si>
  <si>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</si>
  <si>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</si>
  <si>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</si>
  <si>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</si>
  <si>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Published</t>
  </si>
  <si>
    <t>NFI_XDC</t>
  </si>
  <si>
    <t>2018-Q3</t>
  </si>
  <si>
    <t>2018-Q4</t>
  </si>
  <si>
    <t xml:space="preserve">Private </t>
  </si>
  <si>
    <t>NGDP_PA_XDC</t>
  </si>
  <si>
    <t>NGDPVA_ISIC4_A01_XDC</t>
  </si>
  <si>
    <t>NGDPVA_ISIC4_A02_XDC</t>
  </si>
  <si>
    <t>NGDPVA_ISIC4_A03_XDC</t>
  </si>
  <si>
    <t>NGDPVA_ISIC4_B_XDC</t>
  </si>
  <si>
    <t>NGDPVA_ISIC4_C_XDC</t>
  </si>
  <si>
    <t>NGDPVA_ISIC4_D_XDC</t>
  </si>
  <si>
    <t>NGDPVA_ISIC4_E_XDC</t>
  </si>
  <si>
    <t>NGDPVA_ISIC4_F_XDC</t>
  </si>
  <si>
    <t>NGDPVA_ISIC4_G_XDC</t>
  </si>
  <si>
    <t>NGDPVA_ISIC4_H_XDC</t>
  </si>
  <si>
    <t>NGDPVA_ISIC4_I_XDC</t>
  </si>
  <si>
    <t>NGDPVA_ISIC4_J_XDC</t>
  </si>
  <si>
    <t>NGDPVA_ISIC4_K_XDC</t>
  </si>
  <si>
    <t>NGDPVA_ISIC4_L_XDC</t>
  </si>
  <si>
    <t>NGDPVA_ISIC4_M_XDC</t>
  </si>
  <si>
    <t>NGDPVA_ISIC4_N_XDC</t>
  </si>
  <si>
    <t>NGDPVA_ISIC4_O_XDC</t>
  </si>
  <si>
    <t>NGDPVA_ISIC4_P_XDC</t>
  </si>
  <si>
    <t>NGDPVA_ISIC4_Q_XDC</t>
  </si>
  <si>
    <t>NGDPVA_ISIC4_R_XDC</t>
  </si>
  <si>
    <t>NGDPVA_ISIC4_S_XDC</t>
  </si>
  <si>
    <t>NGDPVA_R_ISIC4_A01_XDC</t>
  </si>
  <si>
    <t>NGDPVA_R_ISIC4_A02_XDC</t>
  </si>
  <si>
    <t>NGDPVA_R_ISIC4_A03_XDC</t>
  </si>
  <si>
    <t>NGDPVA_R_ISIC4_B_XDC</t>
  </si>
  <si>
    <t>NGDPVA_R_ISIC4_C_XDC</t>
  </si>
  <si>
    <t>NGDPVA_R_ISIC4_D_XDC</t>
  </si>
  <si>
    <t>NGDPVA_R_ISIC4_E_XDC</t>
  </si>
  <si>
    <t>NGDPVA_R_ISIC4_F_XDC</t>
  </si>
  <si>
    <t>NGDPVA_R_ISIC4_G_XDC</t>
  </si>
  <si>
    <t>NGDPVA_R_ISIC4_H_XDC</t>
  </si>
  <si>
    <t>NGDPVA_R_ISIC4_I_XDC</t>
  </si>
  <si>
    <t>NGDPVA_R_ISIC4_J_XDC</t>
  </si>
  <si>
    <t>NGDPVA_R_ISIC4_K_XDC</t>
  </si>
  <si>
    <t>NGDPVA_R_ISIC4_L_XDC</t>
  </si>
  <si>
    <t>NGDPVA_R_ISIC4_M_XDC</t>
  </si>
  <si>
    <t>NGDPVA_R_ISIC4_N_XDC</t>
  </si>
  <si>
    <t>NGDPVA_R_ISIC4_O_XDC</t>
  </si>
  <si>
    <t>NGDPVA_R_ISIC4_P_XDC</t>
  </si>
  <si>
    <t>NGDPVA_R_ISIC4_Q_XDC</t>
  </si>
  <si>
    <t>NGDPVA_R_ISIC4_R_XDC</t>
  </si>
  <si>
    <t>NGDPVA_R_ISIC4_S_XDC</t>
  </si>
  <si>
    <t>NGDP_R_PA_XDC</t>
  </si>
  <si>
    <t>NC_XDC</t>
  </si>
  <si>
    <t>NCP_XDC</t>
  </si>
  <si>
    <t>NINV_XDC</t>
  </si>
  <si>
    <t>NSDGDP_XDC</t>
  </si>
  <si>
    <t>VN</t>
  </si>
  <si>
    <t>Nominal GDP, by Expenditure</t>
  </si>
  <si>
    <t>Real GDP, by Expenditure</t>
  </si>
  <si>
    <t>Nominal GDP, by Industry</t>
  </si>
  <si>
    <t>Real GDP, by Industry</t>
  </si>
  <si>
    <t>Scale= Billions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</si>
  <si>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</si>
  <si>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</si>
  <si>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</si>
  <si>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</si>
  <si>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</si>
  <si>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</si>
  <si>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</si>
  <si>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</si>
  <si>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</si>
  <si>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</si>
  <si>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</si>
  <si>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</si>
  <si>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</si>
  <si>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</si>
  <si>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</si>
  <si>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</si>
  <si>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</si>
  <si>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</si>
  <si>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</si>
  <si>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</si>
  <si>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</si>
  <si>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</si>
  <si>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</si>
  <si>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</si>
  <si>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</si>
  <si>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</si>
  <si>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</si>
  <si>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</si>
  <si>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</si>
  <si>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</si>
  <si>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</si>
  <si>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</si>
  <si>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</si>
  <si>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</si>
  <si>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</si>
  <si>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</si>
  <si>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</si>
  <si>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</si>
  <si>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</si>
  <si>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</si>
  <si>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</si>
  <si>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</si>
  <si>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</si>
  <si>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</si>
  <si>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</si>
  <si>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</si>
  <si>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</si>
  <si>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</si>
  <si>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</si>
  <si>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</si>
  <si>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</si>
  <si>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</si>
  <si>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</si>
  <si>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</si>
  <si>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</si>
  <si>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</si>
  <si>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</si>
  <si>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</si>
  <si>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2019-Q1</t>
  </si>
  <si>
    <t>2019-Q2</t>
  </si>
  <si>
    <t>2019-Q3</t>
  </si>
  <si>
    <t>2019-Q4</t>
  </si>
  <si>
    <t>NCG_XDC</t>
  </si>
  <si>
    <t>NI_XDC</t>
  </si>
  <si>
    <t>NCP_R_XDC</t>
  </si>
  <si>
    <t>NC_R_XDC</t>
  </si>
  <si>
    <t>NFI_R_XDC</t>
  </si>
  <si>
    <t>NINV_R_XDC</t>
  </si>
  <si>
    <t>NX_R_XDC</t>
  </si>
  <si>
    <t>NSDGDP_R_XDC</t>
  </si>
  <si>
    <t>NGDP_R_XDC</t>
  </si>
  <si>
    <t>NCG_R_XDC</t>
  </si>
  <si>
    <t>NI_R_XDC</t>
  </si>
  <si>
    <t>NGDPVA_ISIC4_A_XDC</t>
  </si>
  <si>
    <t>NGDPVA_ISIC4_T_XDC</t>
  </si>
  <si>
    <t>VNM_NGDPVA_ISIC4_GTT_XDC</t>
  </si>
  <si>
    <t>NGDPTXS_XDC</t>
  </si>
  <si>
    <t>NGDPVA_R_ISIC4_A_XDC</t>
  </si>
  <si>
    <t>VNM_NGDPVA_R_ISIC4_GTT_XDC</t>
  </si>
  <si>
    <t>NGDPVA_R_ISIC4_T_XDC</t>
  </si>
  <si>
    <t>NGDPTXS_R_XDC</t>
  </si>
  <si>
    <t>Real Gross Domestic Product</t>
  </si>
  <si>
    <t xml:space="preserve">Nominal Gross Domestic Product </t>
  </si>
  <si>
    <t xml:space="preserve">Agriculture, Forestry and Fishery </t>
  </si>
  <si>
    <t xml:space="preserve">Agriculture </t>
  </si>
  <si>
    <t xml:space="preserve">Forestry </t>
  </si>
  <si>
    <t xml:space="preserve">Fishery </t>
  </si>
  <si>
    <t xml:space="preserve">Industry and Construction </t>
  </si>
  <si>
    <t xml:space="preserve">Industry </t>
  </si>
  <si>
    <t xml:space="preserve">Manufacturing </t>
  </si>
  <si>
    <t xml:space="preserve">Construction </t>
  </si>
  <si>
    <t xml:space="preserve">Services </t>
  </si>
  <si>
    <t xml:space="preserve">Information &amp; Communication </t>
  </si>
  <si>
    <t xml:space="preserve">Finance, Banking &amp; Insurance </t>
  </si>
  <si>
    <t xml:space="preserve">Real Estate Business </t>
  </si>
  <si>
    <t xml:space="preserve">Scientific and Technical Specialty </t>
  </si>
  <si>
    <t xml:space="preserve">Administrative Activity and Supporting Service </t>
  </si>
  <si>
    <t xml:space="preserve">Education and Training </t>
  </si>
  <si>
    <t xml:space="preserve">Health Care &amp; Social Relief </t>
  </si>
  <si>
    <t xml:space="preserve">Art, Games and Entertainment </t>
  </si>
  <si>
    <t xml:space="preserve">Taxes less Subsidies on Products </t>
  </si>
  <si>
    <t xml:space="preserve">Gross Domestic Product </t>
  </si>
  <si>
    <t>Final Consumption Expenditure</t>
  </si>
  <si>
    <t xml:space="preserve">Public </t>
  </si>
  <si>
    <t xml:space="preserve">Gross Capital Formation </t>
  </si>
  <si>
    <t xml:space="preserve">Gross Fixed Capital Formation </t>
  </si>
  <si>
    <t xml:space="preserve">Change in Inventories </t>
  </si>
  <si>
    <t xml:space="preserve">Net Exports of Goods and Services </t>
  </si>
  <si>
    <t xml:space="preserve">Statistical Discrepancy </t>
  </si>
  <si>
    <t xml:space="preserve">Final Consumption Expenditure </t>
  </si>
  <si>
    <t>Mining and Quarrying</t>
  </si>
  <si>
    <t>Production &amp; supply of electricity, gas, hot water, steam and air-conditioning</t>
  </si>
  <si>
    <t>Water supply; sewerage, waste management and remediation activities</t>
  </si>
  <si>
    <t>Transport and Storage</t>
  </si>
  <si>
    <t>Accommodation &amp; catering services</t>
  </si>
  <si>
    <t>Vehicles and motorcycles</t>
  </si>
  <si>
    <t>Other service activities</t>
  </si>
  <si>
    <t>Activities of households as employers; undifferentiated goods and services producing activities of households for own use</t>
  </si>
  <si>
    <t>Public administration and defence; compulsory social security</t>
  </si>
  <si>
    <t>Wholesale and retail Trade; Repair of motor Vehicles and motorcycles and personal goods</t>
  </si>
  <si>
    <t>Hotels and restaurants</t>
  </si>
  <si>
    <t xml:space="preserve">Transport and Storage and Communication </t>
  </si>
  <si>
    <t>Financial intermedation</t>
  </si>
  <si>
    <t>Scientific activity and Technology</t>
  </si>
  <si>
    <t xml:space="preserve">Real estate; renting business activity </t>
  </si>
  <si>
    <t>Recreational, culture and sporting activities</t>
  </si>
  <si>
    <t>Activity of party and of membership organisation</t>
  </si>
  <si>
    <t>community, social &amp; personal serive activities</t>
  </si>
  <si>
    <t>private households with employed persons</t>
  </si>
  <si>
    <t>Electricity, gas and water supply</t>
  </si>
  <si>
    <t>NGDP_R_BY1994_XDC</t>
  </si>
  <si>
    <t>NC_R_BY1994_XDC</t>
  </si>
  <si>
    <t>NCG_R_BY1994_XDC</t>
  </si>
  <si>
    <t>NCP_R_BY1994_XDC</t>
  </si>
  <si>
    <t>NI_R_BY1994_XDC</t>
  </si>
  <si>
    <t>NFI_R_BY1994_XDC</t>
  </si>
  <si>
    <t>NINV_R_BY1994_XDC</t>
  </si>
  <si>
    <t>NSDGDP_R_BY1994_XDC</t>
  </si>
  <si>
    <t>NGDPVA_ISIC3_A_XDC</t>
  </si>
  <si>
    <t>NGDPVA_ISIC3_A01_XDC</t>
  </si>
  <si>
    <t>NGDPVA_ISIC3_A02_XDC</t>
  </si>
  <si>
    <t>VNM_NGDPVA_ISIC3_CTF_XDC</t>
  </si>
  <si>
    <t>VNM_NGDPVA_ISIC3_CTE_XDC</t>
  </si>
  <si>
    <t>NGDPVA_ISIC3_C_XDC</t>
  </si>
  <si>
    <t>NGDPVA_ISIC3_D_XDC</t>
  </si>
  <si>
    <t>NGDPVA_ISIC3_F_XDC</t>
  </si>
  <si>
    <t>NGDPVA_ISIC3_G_XDC</t>
  </si>
  <si>
    <t>NGDPVA_ISIC3_H_XDC</t>
  </si>
  <si>
    <t>NGDPVA_ISIC3_I_XDC</t>
  </si>
  <si>
    <t>NGDPVA_ISIC3_K_XDC</t>
  </si>
  <si>
    <t>NGDPVA_ISIC3_L_XDC</t>
  </si>
  <si>
    <t>NGDPVA_ISIC3_N_XDC</t>
  </si>
  <si>
    <t>NGDPVA_ISIC3_O_XDC</t>
  </si>
  <si>
    <t>NGDPVA_ISIC3_P_XDC</t>
  </si>
  <si>
    <t>NGDPVA_ISIC3_ B_XDC</t>
  </si>
  <si>
    <t>NGDPVA_ISIC3_E_XDC</t>
  </si>
  <si>
    <t>NGDPVA_ISIC3_J_XDC</t>
  </si>
  <si>
    <t>NGDPVA_ISIC3_M_XDC</t>
  </si>
  <si>
    <t>NGDPVA_ISIC3_O92_XDC</t>
  </si>
  <si>
    <t>NGDPVA_ISIC3_O91_XDC</t>
  </si>
  <si>
    <t>VNM_NGDPVA_ISIC3_GTP_XDC</t>
  </si>
  <si>
    <t>VNM_NGDPVA_ISIC3_K72_K73_XDC</t>
  </si>
  <si>
    <t>VNM_NGDPVA_ISIC4_BTF_XDC</t>
  </si>
  <si>
    <t>VNM_NGDPVA_ISIC4_BTE_XDC</t>
  </si>
  <si>
    <t>VNM_NGDPVA_R_ISIC4_BTF_XDC</t>
  </si>
  <si>
    <t>VNM_NGDPVA_R_ISIC4_BTE_XDC</t>
  </si>
  <si>
    <t>NGDP_R_PA_BY1994_XDC</t>
  </si>
  <si>
    <t>NGDPVA_R_ISIC3_A_BY1994_XDC</t>
  </si>
  <si>
    <t>NGDPVA_R_ISIC3_A01_BY1994_XDC</t>
  </si>
  <si>
    <t>NGDPVA_R_ISIC3_A02_BY1994_XDC</t>
  </si>
  <si>
    <t>NGDPVA_R_ISIC3_ B_BY1994_XDC</t>
  </si>
  <si>
    <t>VNM_NGDPVA_R_ISIC3_CTF_BY1994_XDC</t>
  </si>
  <si>
    <t>VNM_NGDPVA_R_ISIC3_CTE_BY1994_XDC</t>
  </si>
  <si>
    <t>NGDPVA_R_ISIC3_C_BY1994_XDC</t>
  </si>
  <si>
    <t>NGDPVA_R_ISIC3_D_BY1994_XDC</t>
  </si>
  <si>
    <t>NGDPVA_R_ISIC3_E_BY1994_XDC</t>
  </si>
  <si>
    <t>NGDPVA_R_ISIC3_F_BY1994_XDC</t>
  </si>
  <si>
    <t>VNM_NGDPVA_R_ISIC3_GTP_BY1994_XDC</t>
  </si>
  <si>
    <t>NGDPVA_R_ISIC3_G_BY1994_XDC</t>
  </si>
  <si>
    <t>NGDPVA_R_ISIC3_H_BY1994_XDC</t>
  </si>
  <si>
    <t>NGDPVA_R_ISIC3_I_BY1994_XDC</t>
  </si>
  <si>
    <t>NGDPVA_R_ISIC3_J_BY1994_XDC</t>
  </si>
  <si>
    <t>VNM_NGDPVA_R_ISIC3_K72_K73_BY1994_XDC</t>
  </si>
  <si>
    <t>NGDPVA_R_ISIC3_K_BY1994_XDC</t>
  </si>
  <si>
    <t>NGDPVA_R_ISIC3_L_BY1994_XDC</t>
  </si>
  <si>
    <t>NGDPVA_R_ISIC3_M_BY1994_XDC</t>
  </si>
  <si>
    <t>NGDPVA_R_ISIC3_N_BY1994_XDC</t>
  </si>
  <si>
    <t>NGDPVA_R_ISIC3_O92_BY1994_XDC</t>
  </si>
  <si>
    <t>NGDPVA_R_ISIC3_O91_BY1994_XDC</t>
  </si>
  <si>
    <t>NGDPVA_R_ISIC3_O_BY1994_XDC</t>
  </si>
  <si>
    <t>NGDPVA_R_ISIC3_P_BY1994_XDC</t>
  </si>
  <si>
    <t>NGDPTXS_R_BY1994_XDC</t>
  </si>
  <si>
    <t>Descriptor Vietnamese</t>
  </si>
  <si>
    <t>Tổng sản phẩm trong nước theo giá hiện hành theo phương pháp sử dụng</t>
  </si>
  <si>
    <t xml:space="preserve">Tổng sản phẩm trong nước theo giá hiện hành </t>
  </si>
  <si>
    <t>Tiêu dùng cuối cùng</t>
  </si>
  <si>
    <t>TDCC Nhà nước</t>
  </si>
  <si>
    <t>TDCC Hộ dân cư</t>
  </si>
  <si>
    <t>Tích lũy tài sản</t>
  </si>
  <si>
    <t>Tài sản cố định</t>
  </si>
  <si>
    <t>Thay đổi tồn kho</t>
  </si>
  <si>
    <t>Chênh lệch xuất, nhập khẩu hàng hóa và dịch vụ</t>
  </si>
  <si>
    <t>Sai số</t>
  </si>
  <si>
    <t>Tổng sản phẩm trong nước theo giá so sánh 2010 phân theo phương pháp sử dụng</t>
  </si>
  <si>
    <t>Tổng sản phẩm trong nước theo giá so sánh 2010</t>
  </si>
  <si>
    <t>Tổng sản phẩm trong nước theo giá hiện hành phân theo ngành kinh tế</t>
  </si>
  <si>
    <t>Tổng sản phẩm trong nước</t>
  </si>
  <si>
    <t xml:space="preserve">Nông nghiệp, lâm nghiệp và thủy sản </t>
  </si>
  <si>
    <t>Nông nghiệp</t>
  </si>
  <si>
    <t>Lâm nghiệp</t>
  </si>
  <si>
    <t>Thủy sản</t>
  </si>
  <si>
    <t>Công nghiệp và xây dựng</t>
  </si>
  <si>
    <t>Công nghiệp</t>
  </si>
  <si>
    <t>Khai khoáng</t>
  </si>
  <si>
    <t>Công nghiệp chế biến, chế tạo</t>
  </si>
  <si>
    <t xml:space="preserve">Sản xuất và phân phối điện, khí đốt, nước nóng, hơi nước và điều hòa không khí </t>
  </si>
  <si>
    <t xml:space="preserve">Cung cấp nước, hoạt động quản lý và xử lý rác thải, nước thải </t>
  </si>
  <si>
    <t>Xây dựng</t>
  </si>
  <si>
    <t>Dịch vụ</t>
  </si>
  <si>
    <t xml:space="preserve">Bán buôn bán lẻ, sửa chữa ô tô, mô tô, xe máy và xe có động cơ khác </t>
  </si>
  <si>
    <t>Vận tải kho bãi</t>
  </si>
  <si>
    <t>Dịch vụ lưu trú và ăn uống</t>
  </si>
  <si>
    <t>Thông tin và truyền thông</t>
  </si>
  <si>
    <t xml:space="preserve">Hoạt động tài chính, ngân hàng và bảo hiểm </t>
  </si>
  <si>
    <t xml:space="preserve">Hoạt động kinh doanh bất động sản </t>
  </si>
  <si>
    <t xml:space="preserve">Hoạt động chuyên môn, khoa học và công nghệ </t>
  </si>
  <si>
    <t xml:space="preserve">Hoạt động hành chính và dịch vụ hỗ trợ </t>
  </si>
  <si>
    <t xml:space="preserve">Hoạt động của Đảng cộng sản, tổ chức chính trị - xã hội,quản lý nhà nước, an ninh quốc phòng, bảo đảm xã hội bắt buộc </t>
  </si>
  <si>
    <t xml:space="preserve">Giáo dục đào tạo </t>
  </si>
  <si>
    <t xml:space="preserve">Y tế và hoạt động cứu trợ xã hội </t>
  </si>
  <si>
    <t xml:space="preserve">Nghệ thuật, vui chơi và giải trí </t>
  </si>
  <si>
    <t xml:space="preserve">Hoạt động dịch vụ khác </t>
  </si>
  <si>
    <t xml:space="preserve">Hoạt động làm thuê các công việc trong các hộ gia đình,sản xuất sản phẩm vật chất và dịch vụ tự tiêu dùng của hộ gia đình </t>
  </si>
  <si>
    <t xml:space="preserve">Thuế sản phẩm trừ trợ cấp sản phẩm </t>
  </si>
  <si>
    <t>Tổng sản phẩm trong nước theo giá so sánh 2010 phân theo ngành kinh tế</t>
  </si>
  <si>
    <t>Hoạt động phục vụ cá nhân và cộng đồng</t>
  </si>
  <si>
    <t>Tổng sản phẩm trong nước theo giá so sánh 1994 phân theo ngành kinh tế</t>
  </si>
  <si>
    <t>Tổng sản phẩm trong nước theo giá so sánh 1994</t>
  </si>
  <si>
    <t>Nông nghiệp, lâm nghiệp và thủy sản theo giá so sánh 1994</t>
  </si>
  <si>
    <t>Sản xuất và phân phối điện, khí đốt và nước</t>
  </si>
  <si>
    <t>Thương nghiệp; sửa chữa xe có động cơ, mô tô, xe máy, đồ dùng cá nhân và gia đình</t>
  </si>
  <si>
    <t>Khách sạn và nhà hàng</t>
  </si>
  <si>
    <t>Vận tải, kho bãi và thông tin liên lạc</t>
  </si>
  <si>
    <t>Tài chính, tín dụng</t>
  </si>
  <si>
    <t>Hoạt động khoa học và công nghệ</t>
  </si>
  <si>
    <t>Các hoạt động liên quan đến kinh doanh tài sản và dịch vụ tư vấn</t>
  </si>
  <si>
    <t xml:space="preserve">Hoạt động văn hóa và thể thao </t>
  </si>
  <si>
    <t>Hoạt động Đảng, đoàn thể  và hiệp hội</t>
  </si>
  <si>
    <t>Hoạt động làm thuê công việc gia đình trong các hộ tư nhân</t>
  </si>
  <si>
    <t>Sản xuất và phân phối điện, khí đốtvà nước</t>
  </si>
  <si>
    <t>Tổng sản phẩm trong nước theo giá hiện hành</t>
  </si>
  <si>
    <t>2020-Q1</t>
  </si>
  <si>
    <t>2020-Q2</t>
  </si>
  <si>
    <t>2020-Q3</t>
  </si>
  <si>
    <t>2020-Q4</t>
  </si>
  <si>
    <t>2021-Q1</t>
  </si>
  <si>
    <r>
      <t xml:space="preserve">Published
</t>
    </r>
    <r>
      <rPr>
        <u/>
        <sz val="11"/>
        <color rgb="FFFF0000"/>
        <rFont val="Calibri"/>
        <family val="2"/>
        <scheme val="minor"/>
      </rPr>
      <t>GDP data for 2021-Q1 calculated according to re-evaluation GDP)</t>
    </r>
  </si>
  <si>
    <t>2021-Q2</t>
  </si>
  <si>
    <t>2021-Q3</t>
  </si>
  <si>
    <t>2021-Q4</t>
  </si>
  <si>
    <t>2022-Q1</t>
  </si>
  <si>
    <t>Ghi chú: Số liệu từ năm 2021 là số liệu tính theo quy mô GDP đánh giá lại</t>
  </si>
  <si>
    <t>2022-Q2</t>
  </si>
  <si>
    <t>2022-Q3</t>
  </si>
  <si>
    <t>Ghi chú: Số liệu năm 2010-2021 là số liệu tính theo quy mô GDP đánh giá lại</t>
  </si>
  <si>
    <t>NCGG_XDC</t>
  </si>
  <si>
    <t>NCGG_R_XDC</t>
  </si>
  <si>
    <t>2022-Q4</t>
  </si>
  <si>
    <t>2023-Q1</t>
  </si>
  <si>
    <t>2023-Q2</t>
  </si>
  <si>
    <t>NNXGS_XDC</t>
  </si>
  <si>
    <t>NNXGS_R_XDC</t>
  </si>
  <si>
    <t>NM_XDC</t>
  </si>
  <si>
    <t>Exports of Goods and Services</t>
  </si>
  <si>
    <t>Imports of Goods and Services</t>
  </si>
  <si>
    <t>NM_R_XDC</t>
  </si>
  <si>
    <t>NNXGS_R_BY1994_XDC</t>
  </si>
  <si>
    <t>2023-Q3</t>
  </si>
  <si>
    <t>2023-Q4</t>
  </si>
  <si>
    <t>2024-Q1</t>
  </si>
  <si>
    <t>2024-Q2</t>
  </si>
  <si>
    <t>2024-Q3</t>
  </si>
  <si>
    <t>2024-Q4</t>
  </si>
  <si>
    <t>Xuất khẩu</t>
  </si>
  <si>
    <t xml:space="preserve">Nhập khẩu </t>
  </si>
  <si>
    <t>2025-Q1</t>
  </si>
  <si>
    <t>2025-Q2</t>
  </si>
  <si>
    <t>2025-Q3</t>
  </si>
  <si>
    <t>2025-Q4</t>
  </si>
  <si>
    <t>2026-Q1</t>
  </si>
  <si>
    <r>
      <t>Tổng sản phẩm trong nước theo giá so sánh</t>
    </r>
    <r>
      <rPr>
        <b/>
        <sz val="11"/>
        <color rgb="FFFF0000"/>
        <rFont val="Calibri"/>
        <family val="2"/>
        <scheme val="minor"/>
      </rPr>
      <t xml:space="preserve"> 2020</t>
    </r>
    <r>
      <rPr>
        <b/>
        <sz val="11"/>
        <color theme="1"/>
        <rFont val="Calibri"/>
        <family val="2"/>
        <scheme val="minor"/>
      </rPr>
      <t xml:space="preserve"> phân theo ngành kinh tế</t>
    </r>
  </si>
  <si>
    <r>
      <t>Tổng sản phẩm trong nước theo giá so sánh</t>
    </r>
    <r>
      <rPr>
        <b/>
        <sz val="11"/>
        <color rgb="FFFF0000"/>
        <rFont val="Calibri"/>
        <family val="2"/>
        <scheme val="minor"/>
      </rPr>
      <t xml:space="preserve"> 2020</t>
    </r>
  </si>
  <si>
    <t>Ghi chú: Số liệu từ năm 2025 là số liệu tính theo giá so sánh năm 2020</t>
  </si>
  <si>
    <t>2026-Q2</t>
  </si>
  <si>
    <t>2026-Q3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</si>
</sst>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k_r_-;\-* #,##0.00\ _k_r_-;_-* &quot;-&quot;??\ _k_r_-;_-@_-"/>
    <numFmt numFmtId="166" formatCode="_-&quot;$&quot;* #,##0_-;\-&quot;$&quot;* #,##0_-;_-&quot;$&quot;* &quot;-&quot;_-;_-@_-"/>
    <numFmt numFmtId="167" formatCode="[$-409]mmm\-yy;@"/>
    <numFmt numFmtId="168" formatCode="yyyy"/>
    <numFmt numFmtId="169" formatCode="_(* #,##0_);_(* \(#,##0\);_(* &quot;-&quot;??_);_(@_)"/>
  </numFmts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.VnTime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u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EEEEEE"/>
      </left>
      <right/>
      <top/>
      <bottom style="medium">
        <color rgb="FFEEEEEE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164" fontId="5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167" fontId="11" fillId="0" borderId="0"/>
    <xf numFmtId="0" fontId="1" fillId="0" borderId="0"/>
    <xf numFmtId="0" fontId="1" fillId="0" borderId="0"/>
    <xf numFmtId="43" fontId="12" fillId="0" borderId="0" applyFont="0" applyFill="0" applyBorder="0" applyAlignment="0" applyProtection="0"/>
    <xf numFmtId="0" fontId="16" fillId="0" borderId="0"/>
    <xf numFmtId="0" fontId="16" fillId="0" borderId="0"/>
  </cellStyleXfs>
  <cellXfs count="101">
    <xf numFmtId="0" fontId="0" fillId="0" borderId="0" xfId="0"/>
    <xf numFmtId="0" fontId="0" fillId="3" borderId="0" xfId="0" applyFill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8" fillId="4" borderId="2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/>
    </xf>
    <xf numFmtId="0" fontId="0" fillId="2" borderId="6" xfId="0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2" borderId="5" xfId="0" applyFill="1" applyBorder="1" applyAlignment="1">
      <alignment horizontal="left" vertical="top" wrapText="1"/>
    </xf>
    <xf numFmtId="0" fontId="9" fillId="2" borderId="0" xfId="0" applyFont="1" applyFill="1"/>
    <xf numFmtId="0" fontId="9" fillId="2" borderId="0" xfId="0" applyFont="1" applyFill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2" fontId="9" fillId="2" borderId="1" xfId="0" applyNumberFormat="1" applyFont="1" applyFill="1" applyBorder="1" applyAlignment="1">
      <alignment horizontal="left" vertical="top"/>
    </xf>
    <xf numFmtId="2" fontId="9" fillId="2" borderId="0" xfId="0" applyNumberFormat="1" applyFont="1" applyFill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49" fontId="8" fillId="2" borderId="8" xfId="15" applyNumberFormat="1" applyFont="1" applyFill="1" applyBorder="1" applyAlignment="1">
      <alignment horizontal="left" vertical="top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8" fillId="4" borderId="9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8" fontId="10" fillId="4" borderId="9" xfId="0" applyNumberFormat="1" applyFont="1" applyFill="1" applyBorder="1"/>
    <xf numFmtId="0" fontId="10" fillId="0" borderId="0" xfId="0" applyFont="1" applyAlignment="1">
      <alignment horizontal="left" vertical="top"/>
    </xf>
    <xf numFmtId="0" fontId="10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indent="1"/>
    </xf>
    <xf numFmtId="169" fontId="0" fillId="0" borderId="0" xfId="18" applyNumberFormat="1" applyFont="1" applyFill="1"/>
    <xf numFmtId="169" fontId="0" fillId="5" borderId="0" xfId="18" applyNumberFormat="1" applyFont="1" applyFill="1"/>
    <xf numFmtId="169" fontId="0" fillId="0" borderId="0" xfId="18" applyNumberFormat="1" applyFont="1"/>
    <xf numFmtId="0" fontId="10" fillId="0" borderId="0" xfId="0" applyFont="1" applyAlignment="1">
      <alignment horizontal="right"/>
    </xf>
    <xf numFmtId="169" fontId="10" fillId="0" borderId="0" xfId="18" applyNumberFormat="1" applyFont="1"/>
    <xf numFmtId="49" fontId="10" fillId="4" borderId="9" xfId="0" applyNumberFormat="1" applyFont="1" applyFill="1" applyBorder="1"/>
    <xf numFmtId="49" fontId="8" fillId="4" borderId="9" xfId="0" applyNumberFormat="1" applyFont="1" applyFill="1" applyBorder="1" applyAlignment="1">
      <alignment horizontal="left" vertical="top"/>
    </xf>
    <xf numFmtId="49" fontId="8" fillId="4" borderId="1" xfId="0" applyNumberFormat="1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9" xfId="0" applyFont="1" applyBorder="1" applyAlignment="1">
      <alignment horizontal="right"/>
    </xf>
    <xf numFmtId="0" fontId="10" fillId="0" borderId="9" xfId="0" applyFont="1" applyBorder="1"/>
    <xf numFmtId="49" fontId="8" fillId="0" borderId="9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49" fontId="8" fillId="0" borderId="8" xfId="15" applyNumberFormat="1" applyFont="1" applyBorder="1" applyAlignment="1">
      <alignment horizontal="left" vertical="top" wrapText="1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right"/>
    </xf>
    <xf numFmtId="2" fontId="9" fillId="0" borderId="1" xfId="0" applyNumberFormat="1" applyFont="1" applyBorder="1" applyAlignment="1">
      <alignment horizontal="left" vertical="top"/>
    </xf>
    <xf numFmtId="169" fontId="10" fillId="0" borderId="0" xfId="0" applyNumberFormat="1" applyFont="1"/>
    <xf numFmtId="2" fontId="9" fillId="0" borderId="0" xfId="0" applyNumberFormat="1" applyFont="1" applyAlignment="1">
      <alignment horizontal="left" vertical="top"/>
    </xf>
    <xf numFmtId="169" fontId="10" fillId="0" borderId="0" xfId="18" applyNumberFormat="1" applyFont="1" applyFill="1"/>
    <xf numFmtId="0" fontId="14" fillId="0" borderId="0" xfId="0" applyFont="1"/>
    <xf numFmtId="0" fontId="13" fillId="0" borderId="0" xfId="0" applyFont="1" applyAlignment="1">
      <alignment horizontal="left" vertical="top" wrapText="1"/>
    </xf>
    <xf numFmtId="0" fontId="15" fillId="0" borderId="0" xfId="0" applyFont="1"/>
    <xf numFmtId="0" fontId="5" fillId="0" borderId="0" xfId="19" applyFont="1"/>
    <xf numFmtId="0" fontId="17" fillId="0" borderId="0" xfId="20" applyFont="1" applyAlignment="1">
      <alignment horizontal="left"/>
    </xf>
    <xf numFmtId="0" fontId="11" fillId="0" borderId="0" xfId="20" applyFont="1" applyAlignment="1">
      <alignment horizontal="left"/>
    </xf>
    <xf numFmtId="0" fontId="11" fillId="0" borderId="0" xfId="20" applyFont="1"/>
    <xf numFmtId="0" fontId="11" fillId="0" borderId="0" xfId="20" applyFont="1" applyAlignment="1">
      <alignment horizontal="left" vertical="top"/>
    </xf>
    <xf numFmtId="0" fontId="8" fillId="0" borderId="0" xfId="0" applyFont="1"/>
    <xf numFmtId="0" fontId="18" fillId="0" borderId="0" xfId="19" applyFont="1"/>
    <xf numFmtId="0" fontId="8" fillId="4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 wrapText="1"/>
    </xf>
    <xf numFmtId="169" fontId="12" fillId="0" borderId="0" xfId="18" applyNumberFormat="1" applyFont="1"/>
    <xf numFmtId="169" fontId="9" fillId="2" borderId="0" xfId="18" applyNumberFormat="1" applyFont="1" applyFill="1" applyBorder="1" applyAlignment="1">
      <alignment horizontal="left" vertical="top"/>
    </xf>
    <xf numFmtId="169" fontId="0" fillId="0" borderId="0" xfId="0" applyNumberFormat="1"/>
    <xf numFmtId="0" fontId="10" fillId="6" borderId="0" xfId="0" applyFont="1" applyFill="1"/>
    <xf numFmtId="0" fontId="15" fillId="6" borderId="0" xfId="0" applyFont="1" applyFill="1"/>
    <xf numFmtId="0" fontId="10" fillId="6" borderId="0" xfId="0" applyFont="1" applyFill="1" applyAlignment="1">
      <alignment horizontal="right"/>
    </xf>
    <xf numFmtId="0" fontId="13" fillId="0" borderId="0" xfId="0" applyFont="1"/>
    <xf numFmtId="43" fontId="9" fillId="2" borderId="1" xfId="18" applyFont="1" applyFill="1" applyBorder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7" borderId="0" xfId="0" applyFill="1"/>
    <xf numFmtId="169" fontId="0" fillId="7" borderId="0" xfId="18" applyNumberFormat="1" applyFont="1" applyFill="1"/>
    <xf numFmtId="2" fontId="9" fillId="7" borderId="0" xfId="0" applyNumberFormat="1" applyFont="1" applyFill="1" applyAlignment="1">
      <alignment horizontal="left" vertical="top"/>
    </xf>
    <xf numFmtId="169" fontId="10" fillId="7" borderId="0" xfId="18" applyNumberFormat="1" applyFont="1" applyFill="1"/>
    <xf numFmtId="169" fontId="0" fillId="8" borderId="0" xfId="18" applyNumberFormat="1" applyFont="1" applyFill="1"/>
    <xf numFmtId="169" fontId="13" fillId="8" borderId="0" xfId="18" applyNumberFormat="1" applyFont="1" applyFill="1"/>
    <xf numFmtId="0" fontId="0" fillId="9" borderId="0" xfId="0" applyFill="1"/>
    <xf numFmtId="0" fontId="13" fillId="0" borderId="0" xfId="0" applyFont="1" applyAlignment="1">
      <alignment vertical="top"/>
    </xf>
    <xf numFmtId="0" fontId="13" fillId="9" borderId="0" xfId="0" applyFont="1" applyFill="1"/>
    <xf numFmtId="169" fontId="10" fillId="6" borderId="0" xfId="0" applyNumberFormat="1" applyFont="1" applyFill="1"/>
    <xf numFmtId="169" fontId="0" fillId="3" borderId="0" xfId="0" applyNumberFormat="1" applyFill="1" applyAlignment="1">
      <alignment horizontal="left" vertical="top"/>
    </xf>
    <xf numFmtId="169" fontId="9" fillId="2" borderId="0" xfId="18" applyNumberFormat="1" applyFont="1" applyFill="1" applyAlignment="1">
      <alignment horizontal="left" vertical="top"/>
    </xf>
    <xf numFmtId="169" fontId="0" fillId="3" borderId="0" xfId="18" applyNumberFormat="1" applyFont="1" applyFill="1" applyAlignment="1">
      <alignment horizontal="left" vertical="top"/>
    </xf>
    <xf numFmtId="169" fontId="9" fillId="2" borderId="1" xfId="18" applyNumberFormat="1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center" vertical="top"/>
    </xf>
    <xf numFmtId="169" fontId="8" fillId="4" borderId="9" xfId="18" applyNumberFormat="1" applyFont="1" applyFill="1" applyBorder="1" applyAlignment="1">
      <alignment horizontal="center" vertical="top"/>
    </xf>
    <xf numFmtId="43" fontId="0" fillId="0" borderId="0" xfId="18" applyFont="1"/>
    <xf numFmtId="0" fontId="13" fillId="0" borderId="0" xfId="0" applyFont="1" applyAlignment="1">
      <alignment horizontal="left" vertical="top" wrapText="1"/>
    </xf>
    <xf numFmtId="0" fontId="10" fillId="9" borderId="0" xfId="0" applyFont="1" applyFill="1" applyAlignment="1">
      <alignment horizontal="right"/>
    </xf>
    <xf numFmtId="0" fontId="0" fillId="9" borderId="0" xfId="0" applyFont="1" applyFill="1" applyAlignment="1">
      <alignment horizontal="right"/>
    </xf>
  </cellXfs>
  <cellStyles count="21">
    <cellStyle name="Comma" xfId="18" builtinId="3"/>
    <cellStyle name="Comma 11" xfId="9"/>
    <cellStyle name="Comma 2 2" xfId="11"/>
    <cellStyle name="Comma 7 2" xfId="10"/>
    <cellStyle name="Millares 10" xfId="2"/>
    <cellStyle name="Millares 8" xfId="5"/>
    <cellStyle name="Millares 9" xfId="3"/>
    <cellStyle name="Normal" xfId="0" builtinId="0"/>
    <cellStyle name="Normal 10" xfId="16"/>
    <cellStyle name="Normal 10 10" xfId="6"/>
    <cellStyle name="Normal 13" xfId="14"/>
    <cellStyle name="Normal 2 2" xfId="8"/>
    <cellStyle name="Normal 2 2 2" xfId="7"/>
    <cellStyle name="Normal 2 4" xfId="15"/>
    <cellStyle name="Normal 3" xfId="1"/>
    <cellStyle name="Normal 3 2 2" xfId="12"/>
    <cellStyle name="Normal 4" xfId="4"/>
    <cellStyle name="Normal 5" xfId="13"/>
    <cellStyle name="Normal 6 2" xfId="17"/>
    <cellStyle name="Normal_NGTK-day-du-2006_Chi-Hien 2" xfId="19"/>
    <cellStyle name="Normal_Sheet5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\SI\eGDDS\e-GDDS%20Countries\Fiji\ICS\819S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By Expenditure"/>
      <sheetName val="By Production"/>
      <sheetName val="Income and Saving"/>
      <sheetName val="Report 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6">
          <cell r="S16" t="str">
            <v>_XDC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D86"/>
  <sheetViews>
    <sheetView zoomScale="85" zoomScaleNormal="85" workbookViewId="0">
      <pane xSplit="3" ySplit="10" topLeftCell="O11" activePane="bottomRight" state="frozen"/>
      <selection pane="topRight" activeCell="D1" sqref="D1"/>
      <selection pane="bottomLeft" activeCell="A12" sqref="A12"/>
      <selection pane="bottomRight" activeCell="A33" sqref="A33"/>
    </sheetView>
  </sheetViews>
  <sheetFormatPr defaultColWidth="9.140625" defaultRowHeight="15"/>
  <cols>
    <col min="1" max="1" width="23.140625" bestFit="1" customWidth="1"/>
    <col min="2" max="2" width="34.5703125" customWidth="1"/>
    <col min="3" max="3" width="31.5703125" bestFit="1" customWidth="1"/>
    <col min="4" max="4" width="31.5703125" customWidth="1"/>
    <col min="5" max="6" width="9.140625" style="22"/>
    <col min="7" max="24" width="9.140625" customWidth="1"/>
  </cols>
  <sheetData>
    <row r="1" spans="1:115 16149:16150" s="11" customFormat="1">
      <c r="A1" s="38" t="s">
        <v>21</v>
      </c>
      <c r="B1" s="11" t="s">
        <v>22</v>
      </c>
      <c r="C1" s="39" t="s">
        <v>23</v>
      </c>
      <c r="E1" s="22"/>
      <c r="F1" s="22"/>
      <c r="WWC1" s="40"/>
      <c r="WWD1" s="40"/>
    </row>
    <row r="2" spans="1:115 16149:16150" s="11" customFormat="1">
      <c r="A2" s="38" t="s">
        <v>24</v>
      </c>
      <c r="B2" s="11" t="s">
        <v>25</v>
      </c>
      <c r="C2" s="39" t="s">
        <v>26</v>
      </c>
      <c r="E2" s="22"/>
      <c r="F2" s="22"/>
      <c r="WWC2" s="40"/>
      <c r="WWD2" s="40"/>
    </row>
    <row r="3" spans="1:115 16149:16150" s="11" customFormat="1">
      <c r="A3" s="38" t="s">
        <v>0</v>
      </c>
      <c r="B3" s="11" t="s">
        <v>17</v>
      </c>
      <c r="C3" s="39" t="s">
        <v>13</v>
      </c>
      <c r="E3" s="22"/>
      <c r="F3" s="22"/>
      <c r="WWC3" s="40" t="s">
        <v>8</v>
      </c>
      <c r="WWD3" s="40">
        <v>0</v>
      </c>
    </row>
    <row r="4" spans="1:115 16149:16150" s="11" customFormat="1">
      <c r="A4" s="38" t="s">
        <v>1</v>
      </c>
      <c r="B4" s="41" t="s">
        <v>80</v>
      </c>
      <c r="C4" s="39" t="s">
        <v>10</v>
      </c>
      <c r="E4" s="22"/>
      <c r="F4" s="22"/>
      <c r="WWC4" s="40" t="s">
        <v>16</v>
      </c>
      <c r="WWD4" s="40">
        <v>3</v>
      </c>
    </row>
    <row r="5" spans="1:115 16149:16150" s="11" customFormat="1">
      <c r="A5" s="42" t="s">
        <v>2</v>
      </c>
      <c r="B5" s="11" t="s">
        <v>14</v>
      </c>
      <c r="C5" s="39" t="s">
        <v>11</v>
      </c>
      <c r="E5" s="22"/>
      <c r="F5" s="22"/>
      <c r="WWC5" s="40" t="s">
        <v>15</v>
      </c>
      <c r="WWD5" s="40">
        <v>6</v>
      </c>
    </row>
    <row r="6" spans="1:115 16149:16150" s="11" customFormat="1">
      <c r="A6" s="42" t="s">
        <v>4</v>
      </c>
      <c r="B6" s="11">
        <v>9</v>
      </c>
      <c r="C6" s="39" t="s">
        <v>85</v>
      </c>
      <c r="E6" s="22"/>
      <c r="F6" s="22"/>
      <c r="O6"/>
      <c r="WWC6" s="40"/>
      <c r="WWD6" s="40"/>
    </row>
    <row r="7" spans="1:115 16149:16150" s="11" customFormat="1" ht="15.75" thickBot="1">
      <c r="A7" s="43" t="s">
        <v>9</v>
      </c>
      <c r="B7" s="44" t="s">
        <v>27</v>
      </c>
      <c r="C7" s="45" t="s">
        <v>12</v>
      </c>
      <c r="E7" s="22"/>
      <c r="F7" s="22"/>
    </row>
    <row r="8" spans="1:115 16149:16150" ht="15.75" thickBot="1"/>
    <row r="9" spans="1:115 16149:16150" s="11" customFormat="1" ht="15.75" thickBot="1">
      <c r="A9" s="46" t="s">
        <v>7</v>
      </c>
      <c r="B9" s="47" t="s">
        <v>6</v>
      </c>
      <c r="C9" s="47" t="s">
        <v>5</v>
      </c>
      <c r="D9" s="47" t="s">
        <v>278</v>
      </c>
      <c r="E9" s="48" t="s">
        <v>3</v>
      </c>
      <c r="F9" s="48" t="s">
        <v>18</v>
      </c>
      <c r="G9" s="49">
        <v>1986</v>
      </c>
      <c r="H9" s="49">
        <v>1987</v>
      </c>
      <c r="I9" s="49">
        <v>1988</v>
      </c>
      <c r="J9" s="49">
        <v>1989</v>
      </c>
      <c r="K9" s="49">
        <v>1990</v>
      </c>
      <c r="L9" s="49">
        <v>1991</v>
      </c>
      <c r="M9" s="49">
        <v>1992</v>
      </c>
      <c r="N9" s="49">
        <v>1993</v>
      </c>
      <c r="O9" s="49">
        <v>1994</v>
      </c>
      <c r="P9" s="49">
        <v>1995</v>
      </c>
      <c r="Q9" s="49">
        <v>1996</v>
      </c>
      <c r="R9" s="49">
        <v>1997</v>
      </c>
      <c r="S9" s="49">
        <v>1998</v>
      </c>
      <c r="T9" s="49">
        <v>1999</v>
      </c>
      <c r="U9" s="49">
        <v>2000</v>
      </c>
      <c r="V9" s="49">
        <v>2001</v>
      </c>
      <c r="W9" s="49">
        <v>2002</v>
      </c>
      <c r="X9" s="49">
        <v>2003</v>
      </c>
      <c r="Y9" s="50"/>
      <c r="Z9" s="50"/>
      <c r="AA9" s="50"/>
      <c r="AB9" s="50"/>
      <c r="AC9" s="50"/>
      <c r="AD9" s="50"/>
      <c r="AE9" s="50"/>
      <c r="AF9" s="47"/>
      <c r="AG9" s="47"/>
      <c r="AH9" s="47"/>
      <c r="AI9" s="47"/>
      <c r="AJ9" s="47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 t="s">
        <v>29</v>
      </c>
      <c r="CE9" s="51" t="s">
        <v>30</v>
      </c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</row>
    <row r="10" spans="1:115 16149:16150" s="26" customFormat="1" ht="15.75" thickBot="1">
      <c r="A10" s="52"/>
      <c r="B10" s="53" t="s">
        <v>81</v>
      </c>
      <c r="C10" s="54"/>
      <c r="D10" s="62" t="s">
        <v>279</v>
      </c>
      <c r="E10"/>
      <c r="F10" s="55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</row>
    <row r="11" spans="1:115 16149:16150" s="27" customFormat="1">
      <c r="A11" s="27" t="s">
        <v>20</v>
      </c>
      <c r="B11" s="27" t="s">
        <v>187</v>
      </c>
      <c r="C11" s="27" t="s">
        <v>20</v>
      </c>
      <c r="D11" s="62" t="s">
        <v>280</v>
      </c>
      <c r="E11"/>
      <c r="F11" s="33" t="s">
        <v>14</v>
      </c>
      <c r="U11" s="57">
        <v>441646.12640392478</v>
      </c>
      <c r="V11" s="57">
        <v>481294.60738207091</v>
      </c>
      <c r="W11" s="57">
        <v>535761.84403012216</v>
      </c>
      <c r="X11" s="57">
        <v>613443.02568318264</v>
      </c>
    </row>
    <row r="12" spans="1:115 16149:16150">
      <c r="A12" t="s">
        <v>76</v>
      </c>
      <c r="B12" t="s">
        <v>188</v>
      </c>
      <c r="C12" t="s">
        <v>76</v>
      </c>
      <c r="D12" s="63" t="s">
        <v>281</v>
      </c>
      <c r="E12"/>
      <c r="F12" s="22" t="s">
        <v>14</v>
      </c>
      <c r="U12" s="30">
        <v>321853</v>
      </c>
      <c r="V12" s="30">
        <v>342607</v>
      </c>
      <c r="W12" s="30">
        <v>381450</v>
      </c>
      <c r="X12" s="30">
        <v>445221</v>
      </c>
    </row>
    <row r="13" spans="1:115 16149:16150">
      <c r="A13" t="s">
        <v>148</v>
      </c>
      <c r="B13" s="29" t="s">
        <v>189</v>
      </c>
      <c r="C13" t="s">
        <v>148</v>
      </c>
      <c r="D13" s="63" t="s">
        <v>282</v>
      </c>
      <c r="E13"/>
      <c r="F13" s="22" t="s">
        <v>14</v>
      </c>
      <c r="U13" s="30">
        <v>293507</v>
      </c>
      <c r="V13" s="30">
        <v>312144</v>
      </c>
      <c r="W13" s="30">
        <v>348060</v>
      </c>
      <c r="X13" s="30">
        <v>406451</v>
      </c>
    </row>
    <row r="14" spans="1:115 16149:16150">
      <c r="A14" t="s">
        <v>77</v>
      </c>
      <c r="B14" s="29" t="s">
        <v>31</v>
      </c>
      <c r="C14" t="s">
        <v>77</v>
      </c>
      <c r="D14" s="63" t="s">
        <v>283</v>
      </c>
      <c r="E14"/>
      <c r="F14" s="22" t="s">
        <v>14</v>
      </c>
      <c r="U14" s="30">
        <v>28346</v>
      </c>
      <c r="V14" s="30">
        <v>30463</v>
      </c>
      <c r="W14" s="30">
        <v>33390</v>
      </c>
      <c r="X14" s="30">
        <v>38770</v>
      </c>
    </row>
    <row r="15" spans="1:115 16149:16150">
      <c r="A15" t="s">
        <v>149</v>
      </c>
      <c r="B15" t="s">
        <v>190</v>
      </c>
      <c r="C15" t="s">
        <v>149</v>
      </c>
      <c r="D15" s="63" t="s">
        <v>284</v>
      </c>
      <c r="E15"/>
      <c r="F15" s="22" t="s">
        <v>14</v>
      </c>
      <c r="U15" s="30">
        <v>130771</v>
      </c>
      <c r="V15" s="30">
        <v>150033</v>
      </c>
      <c r="W15" s="30">
        <v>171995</v>
      </c>
      <c r="X15" s="30">
        <v>217434</v>
      </c>
    </row>
    <row r="16" spans="1:115 16149:16150">
      <c r="A16" t="s">
        <v>28</v>
      </c>
      <c r="B16" t="s">
        <v>191</v>
      </c>
      <c r="C16" t="s">
        <v>28</v>
      </c>
      <c r="D16" s="63" t="s">
        <v>285</v>
      </c>
      <c r="E16" s="63"/>
      <c r="F16" s="22" t="s">
        <v>14</v>
      </c>
      <c r="U16" s="30">
        <v>122101</v>
      </c>
      <c r="V16" s="30">
        <v>140301</v>
      </c>
      <c r="W16" s="30">
        <v>160840</v>
      </c>
      <c r="X16" s="30">
        <v>204608</v>
      </c>
    </row>
    <row r="17" spans="1:115">
      <c r="A17" t="s">
        <v>78</v>
      </c>
      <c r="B17" t="s">
        <v>192</v>
      </c>
      <c r="C17" t="s">
        <v>78</v>
      </c>
      <c r="D17" s="63" t="s">
        <v>286</v>
      </c>
      <c r="E17" s="63"/>
      <c r="F17" s="22" t="s">
        <v>14</v>
      </c>
      <c r="U17" s="30">
        <v>8670</v>
      </c>
      <c r="V17" s="30">
        <v>9732</v>
      </c>
      <c r="W17" s="30">
        <v>11155</v>
      </c>
      <c r="X17" s="30">
        <v>12826</v>
      </c>
    </row>
    <row r="18" spans="1:115">
      <c r="A18" t="s">
        <v>356</v>
      </c>
      <c r="B18" t="s">
        <v>193</v>
      </c>
      <c r="C18" s="89" t="s">
        <v>356</v>
      </c>
      <c r="D18" s="63" t="s">
        <v>287</v>
      </c>
      <c r="E18" s="63"/>
      <c r="F18" s="22" t="s">
        <v>14</v>
      </c>
      <c r="U18" s="30">
        <v>-10878</v>
      </c>
      <c r="V18" s="30">
        <v>-10982</v>
      </c>
      <c r="W18" s="30">
        <v>-21471</v>
      </c>
      <c r="X18" s="30">
        <v>-51288</v>
      </c>
    </row>
    <row r="19" spans="1:115">
      <c r="A19" t="s">
        <v>79</v>
      </c>
      <c r="B19" t="s">
        <v>194</v>
      </c>
      <c r="C19" t="s">
        <v>79</v>
      </c>
      <c r="D19" s="63" t="s">
        <v>288</v>
      </c>
      <c r="E19" s="63"/>
      <c r="F19" s="22" t="s">
        <v>14</v>
      </c>
      <c r="U19" s="30">
        <v>-99.873596075223759</v>
      </c>
      <c r="V19" s="30">
        <v>-363.39261792908655</v>
      </c>
      <c r="W19" s="30">
        <v>3787.8440301221563</v>
      </c>
      <c r="X19" s="30">
        <v>2076.0256831826409</v>
      </c>
    </row>
    <row r="20" spans="1:115" s="26" customFormat="1" ht="15.75" thickBot="1">
      <c r="A20" s="52"/>
      <c r="B20" s="53" t="s">
        <v>82</v>
      </c>
      <c r="C20" s="54"/>
      <c r="D20" s="62" t="s">
        <v>289</v>
      </c>
      <c r="E20"/>
      <c r="F20" s="55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8"/>
      <c r="CJ20" s="58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</row>
    <row r="21" spans="1:115">
      <c r="A21" t="s">
        <v>156</v>
      </c>
      <c r="B21" s="27" t="s">
        <v>187</v>
      </c>
      <c r="C21" t="s">
        <v>216</v>
      </c>
      <c r="D21" s="27" t="s">
        <v>290</v>
      </c>
      <c r="E21"/>
      <c r="F21" s="22">
        <v>1994</v>
      </c>
      <c r="U21" s="59">
        <v>273665.65820000006</v>
      </c>
      <c r="V21" s="59">
        <v>292534.64233689936</v>
      </c>
      <c r="W21" s="59">
        <v>313247.30099999998</v>
      </c>
      <c r="X21" s="59">
        <v>336242.80803406774</v>
      </c>
    </row>
    <row r="22" spans="1:115">
      <c r="A22" t="s">
        <v>151</v>
      </c>
      <c r="B22" t="s">
        <v>195</v>
      </c>
      <c r="C22" t="s">
        <v>217</v>
      </c>
      <c r="D22" s="63" t="s">
        <v>281</v>
      </c>
      <c r="E22"/>
      <c r="F22" s="22">
        <v>1994</v>
      </c>
      <c r="U22" s="30">
        <v>200665</v>
      </c>
      <c r="V22" s="30">
        <v>210027</v>
      </c>
      <c r="W22" s="30">
        <v>224609</v>
      </c>
      <c r="X22" s="30">
        <v>243515</v>
      </c>
    </row>
    <row r="23" spans="1:115">
      <c r="A23" t="s">
        <v>157</v>
      </c>
      <c r="B23" s="29" t="s">
        <v>189</v>
      </c>
      <c r="C23" t="s">
        <v>218</v>
      </c>
      <c r="D23" s="63" t="s">
        <v>282</v>
      </c>
      <c r="E23"/>
      <c r="F23" s="22">
        <v>1994</v>
      </c>
      <c r="U23" s="30">
        <v>182420</v>
      </c>
      <c r="V23" s="30">
        <v>190577</v>
      </c>
      <c r="W23" s="30">
        <v>204113</v>
      </c>
      <c r="X23" s="30">
        <v>221545</v>
      </c>
    </row>
    <row r="24" spans="1:115">
      <c r="A24" t="s">
        <v>150</v>
      </c>
      <c r="B24" s="29" t="s">
        <v>31</v>
      </c>
      <c r="C24" t="s">
        <v>219</v>
      </c>
      <c r="D24" s="63" t="s">
        <v>283</v>
      </c>
      <c r="E24"/>
      <c r="F24" s="22">
        <v>1994</v>
      </c>
      <c r="U24" s="30">
        <v>18245</v>
      </c>
      <c r="V24" s="30">
        <v>19450</v>
      </c>
      <c r="W24" s="30">
        <v>20496</v>
      </c>
      <c r="X24" s="30">
        <v>21970</v>
      </c>
    </row>
    <row r="25" spans="1:115">
      <c r="A25" t="s">
        <v>158</v>
      </c>
      <c r="B25" t="s">
        <v>190</v>
      </c>
      <c r="C25" t="s">
        <v>220</v>
      </c>
      <c r="D25" s="63" t="s">
        <v>284</v>
      </c>
      <c r="E25"/>
      <c r="F25" s="22">
        <v>1994</v>
      </c>
      <c r="U25" s="30">
        <v>83496</v>
      </c>
      <c r="V25" s="30">
        <v>92487</v>
      </c>
      <c r="W25" s="30">
        <v>102256</v>
      </c>
      <c r="X25" s="30">
        <v>116623</v>
      </c>
    </row>
    <row r="26" spans="1:115">
      <c r="A26" t="s">
        <v>152</v>
      </c>
      <c r="B26" t="s">
        <v>191</v>
      </c>
      <c r="C26" t="s">
        <v>221</v>
      </c>
      <c r="D26" s="63" t="s">
        <v>285</v>
      </c>
      <c r="E26"/>
      <c r="F26" s="22">
        <v>1994</v>
      </c>
      <c r="U26" s="30">
        <v>78552</v>
      </c>
      <c r="V26" s="30">
        <v>86972</v>
      </c>
      <c r="W26" s="30">
        <v>96160</v>
      </c>
      <c r="X26" s="30">
        <v>109843</v>
      </c>
    </row>
    <row r="27" spans="1:115">
      <c r="A27" t="s">
        <v>153</v>
      </c>
      <c r="B27" t="s">
        <v>192</v>
      </c>
      <c r="C27" t="s">
        <v>222</v>
      </c>
      <c r="D27" s="63" t="s">
        <v>286</v>
      </c>
      <c r="E27"/>
      <c r="F27" s="22">
        <v>1994</v>
      </c>
      <c r="U27" s="30">
        <v>4944</v>
      </c>
      <c r="V27" s="30">
        <v>5515</v>
      </c>
      <c r="W27" s="30">
        <v>6096</v>
      </c>
      <c r="X27" s="30">
        <v>6780</v>
      </c>
    </row>
    <row r="28" spans="1:115">
      <c r="A28" t="s">
        <v>357</v>
      </c>
      <c r="B28" t="s">
        <v>193</v>
      </c>
      <c r="C28" s="89" t="s">
        <v>362</v>
      </c>
      <c r="D28" s="63" t="s">
        <v>287</v>
      </c>
      <c r="E28"/>
      <c r="F28" s="22">
        <v>1994</v>
      </c>
      <c r="U28" s="30">
        <v>-10085</v>
      </c>
      <c r="V28" s="30">
        <v>-11695</v>
      </c>
      <c r="W28" s="30">
        <v>-17103</v>
      </c>
      <c r="X28" s="30">
        <v>-31447</v>
      </c>
    </row>
    <row r="29" spans="1:115">
      <c r="A29" t="s">
        <v>155</v>
      </c>
      <c r="B29" t="s">
        <v>194</v>
      </c>
      <c r="C29" t="s">
        <v>223</v>
      </c>
      <c r="D29" s="63" t="s">
        <v>288</v>
      </c>
      <c r="E29"/>
      <c r="F29" s="22">
        <v>1994</v>
      </c>
      <c r="U29" s="30">
        <v>-410.34179999993648</v>
      </c>
      <c r="V29" s="30">
        <v>1715.6423368993565</v>
      </c>
      <c r="W29" s="30">
        <v>3485.3009999999776</v>
      </c>
      <c r="X29" s="30">
        <v>7551.8080340677407</v>
      </c>
    </row>
    <row r="30" spans="1:115" s="26" customFormat="1" ht="15.75" thickBot="1">
      <c r="A30" s="52"/>
      <c r="B30" s="53" t="s">
        <v>83</v>
      </c>
      <c r="C30" s="54"/>
      <c r="D30" s="62" t="s">
        <v>291</v>
      </c>
      <c r="E30" s="55"/>
      <c r="F30" s="55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</row>
    <row r="31" spans="1:115" s="27" customFormat="1">
      <c r="A31" s="27" t="s">
        <v>32</v>
      </c>
      <c r="B31" s="68" t="s">
        <v>187</v>
      </c>
      <c r="C31" s="27" t="s">
        <v>32</v>
      </c>
      <c r="D31" s="69" t="s">
        <v>292</v>
      </c>
      <c r="E31" s="33" t="s">
        <v>15</v>
      </c>
      <c r="F31" s="33" t="s">
        <v>14</v>
      </c>
      <c r="G31" s="59">
        <v>599</v>
      </c>
      <c r="H31" s="59">
        <v>2870</v>
      </c>
      <c r="I31" s="59">
        <v>15420</v>
      </c>
      <c r="J31" s="59">
        <v>28093</v>
      </c>
      <c r="K31" s="59">
        <v>41955</v>
      </c>
      <c r="L31" s="59">
        <v>76707</v>
      </c>
      <c r="M31" s="59">
        <v>109532</v>
      </c>
      <c r="N31" s="59">
        <v>140258</v>
      </c>
      <c r="O31" s="59">
        <v>178534</v>
      </c>
      <c r="P31" s="59">
        <v>228892</v>
      </c>
      <c r="Q31" s="59">
        <v>272035</v>
      </c>
      <c r="R31" s="59">
        <v>313625</v>
      </c>
      <c r="S31" s="59">
        <v>361016</v>
      </c>
      <c r="T31" s="59">
        <v>399942</v>
      </c>
      <c r="U31" s="59">
        <v>441646.12640392478</v>
      </c>
      <c r="V31" s="59">
        <v>481294.60738207091</v>
      </c>
      <c r="W31" s="59">
        <v>535761.84403012216</v>
      </c>
      <c r="X31" s="59">
        <v>613443.02568318264</v>
      </c>
    </row>
    <row r="32" spans="1:115" s="27" customFormat="1">
      <c r="A32" s="27" t="s">
        <v>224</v>
      </c>
      <c r="B32" s="27" t="s">
        <v>169</v>
      </c>
      <c r="C32" s="27" t="s">
        <v>224</v>
      </c>
      <c r="D32" s="64" t="s">
        <v>293</v>
      </c>
      <c r="E32" s="33" t="s">
        <v>15</v>
      </c>
      <c r="F32" s="33" t="s">
        <v>14</v>
      </c>
      <c r="G32" s="59">
        <v>228</v>
      </c>
      <c r="H32" s="59">
        <v>1164</v>
      </c>
      <c r="I32" s="59">
        <v>7139</v>
      </c>
      <c r="J32" s="59">
        <v>11818</v>
      </c>
      <c r="K32" s="59">
        <v>16252</v>
      </c>
      <c r="L32" s="59">
        <v>31058</v>
      </c>
      <c r="M32" s="59">
        <v>37513</v>
      </c>
      <c r="N32" s="59">
        <v>41895</v>
      </c>
      <c r="O32" s="59">
        <v>48968</v>
      </c>
      <c r="P32" s="59">
        <v>62219</v>
      </c>
      <c r="Q32" s="59">
        <v>75514</v>
      </c>
      <c r="R32" s="59">
        <v>80826</v>
      </c>
      <c r="S32" s="59">
        <v>93071</v>
      </c>
      <c r="T32" s="59">
        <v>101723</v>
      </c>
      <c r="U32" s="59">
        <v>108356.13125735101</v>
      </c>
      <c r="V32" s="59">
        <v>111858.15009786376</v>
      </c>
      <c r="W32" s="59">
        <v>123382.7604</v>
      </c>
      <c r="X32" s="59">
        <v>138284.97723313194</v>
      </c>
    </row>
    <row r="33" spans="1:24">
      <c r="A33" t="s">
        <v>225</v>
      </c>
      <c r="B33" t="s">
        <v>170</v>
      </c>
      <c r="C33" t="s">
        <v>225</v>
      </c>
      <c r="D33" t="s">
        <v>294</v>
      </c>
      <c r="E33" s="22" t="s">
        <v>15</v>
      </c>
      <c r="F33" s="22" t="s">
        <v>14</v>
      </c>
      <c r="G33" s="30">
        <v>185</v>
      </c>
      <c r="H33" s="30">
        <v>947</v>
      </c>
      <c r="I33" s="30">
        <v>5941</v>
      </c>
      <c r="J33" s="30">
        <v>9924</v>
      </c>
      <c r="K33" s="30">
        <v>13721</v>
      </c>
      <c r="L33" s="30">
        <v>27061</v>
      </c>
      <c r="M33" s="30">
        <v>32432</v>
      </c>
      <c r="N33" s="30">
        <v>35836</v>
      </c>
      <c r="O33" s="30">
        <v>41839</v>
      </c>
      <c r="P33" s="30">
        <v>52713</v>
      </c>
      <c r="Q33" s="30">
        <v>61048</v>
      </c>
      <c r="R33" s="30">
        <v>65883</v>
      </c>
      <c r="S33" s="30">
        <v>76170</v>
      </c>
      <c r="T33" s="30">
        <v>83335</v>
      </c>
      <c r="U33" s="30">
        <v>87537</v>
      </c>
      <c r="V33" s="30">
        <v>87861</v>
      </c>
      <c r="W33" s="30">
        <v>96542.778720000002</v>
      </c>
      <c r="X33" s="30">
        <v>107511</v>
      </c>
    </row>
    <row r="34" spans="1:24">
      <c r="A34" t="s">
        <v>226</v>
      </c>
      <c r="B34" t="s">
        <v>171</v>
      </c>
      <c r="C34" t="s">
        <v>226</v>
      </c>
      <c r="D34" t="s">
        <v>295</v>
      </c>
      <c r="E34" s="22" t="s">
        <v>15</v>
      </c>
      <c r="F34" s="22" t="s">
        <v>14</v>
      </c>
      <c r="G34" s="30">
        <v>30</v>
      </c>
      <c r="H34" s="30">
        <v>149</v>
      </c>
      <c r="I34" s="30">
        <v>706</v>
      </c>
      <c r="J34" s="30">
        <v>1062</v>
      </c>
      <c r="K34" s="30">
        <v>1252</v>
      </c>
      <c r="L34" s="30">
        <v>1725</v>
      </c>
      <c r="M34" s="30">
        <v>1867</v>
      </c>
      <c r="N34" s="30">
        <v>2052</v>
      </c>
      <c r="O34" s="30">
        <v>2265</v>
      </c>
      <c r="P34" s="30">
        <v>2842</v>
      </c>
      <c r="Q34" s="30">
        <v>4695</v>
      </c>
      <c r="R34" s="30">
        <v>4813</v>
      </c>
      <c r="S34" s="30">
        <v>5303</v>
      </c>
      <c r="T34" s="30">
        <v>5737</v>
      </c>
      <c r="U34" s="30">
        <v>5913</v>
      </c>
      <c r="V34" s="30">
        <v>6093.1500978637614</v>
      </c>
      <c r="W34" s="30">
        <v>6499.9931999999999</v>
      </c>
      <c r="X34" s="30">
        <v>6649</v>
      </c>
    </row>
    <row r="35" spans="1:24">
      <c r="A35" t="s">
        <v>240</v>
      </c>
      <c r="B35" t="s">
        <v>172</v>
      </c>
      <c r="C35" t="s">
        <v>240</v>
      </c>
      <c r="D35" t="s">
        <v>296</v>
      </c>
      <c r="E35" s="22" t="s">
        <v>15</v>
      </c>
      <c r="F35" s="22" t="s">
        <v>14</v>
      </c>
      <c r="G35" s="30">
        <v>13</v>
      </c>
      <c r="H35" s="30">
        <v>68</v>
      </c>
      <c r="I35" s="30">
        <v>492</v>
      </c>
      <c r="J35" s="30">
        <v>832</v>
      </c>
      <c r="K35" s="30">
        <v>1279</v>
      </c>
      <c r="L35" s="30">
        <v>2272</v>
      </c>
      <c r="M35" s="30">
        <v>3214</v>
      </c>
      <c r="N35" s="30">
        <v>4007</v>
      </c>
      <c r="O35" s="30">
        <v>4864</v>
      </c>
      <c r="P35" s="30">
        <v>6664</v>
      </c>
      <c r="Q35" s="30">
        <v>9771</v>
      </c>
      <c r="R35" s="30">
        <v>10130</v>
      </c>
      <c r="S35" s="30">
        <v>11598</v>
      </c>
      <c r="T35" s="30">
        <v>12651</v>
      </c>
      <c r="U35" s="30">
        <v>14906.131257351009</v>
      </c>
      <c r="V35" s="30">
        <v>17904</v>
      </c>
      <c r="W35" s="30">
        <v>20339.98848</v>
      </c>
      <c r="X35" s="30">
        <v>24124.977233131944</v>
      </c>
    </row>
    <row r="36" spans="1:24" s="27" customFormat="1">
      <c r="A36" s="27" t="s">
        <v>227</v>
      </c>
      <c r="B36" s="27" t="s">
        <v>173</v>
      </c>
      <c r="C36" s="27" t="s">
        <v>227</v>
      </c>
      <c r="D36" s="62" t="s">
        <v>297</v>
      </c>
      <c r="E36" s="33" t="s">
        <v>15</v>
      </c>
      <c r="F36" s="33" t="s">
        <v>14</v>
      </c>
      <c r="G36" s="59">
        <v>173</v>
      </c>
      <c r="H36" s="59">
        <v>814</v>
      </c>
      <c r="I36" s="59">
        <v>3695</v>
      </c>
      <c r="J36" s="59">
        <v>6444</v>
      </c>
      <c r="K36" s="59">
        <v>9513</v>
      </c>
      <c r="L36" s="59">
        <v>18252</v>
      </c>
      <c r="M36" s="59">
        <v>30135</v>
      </c>
      <c r="N36" s="59">
        <v>40535</v>
      </c>
      <c r="O36" s="59">
        <v>51540</v>
      </c>
      <c r="P36" s="59">
        <v>65820</v>
      </c>
      <c r="Q36" s="59">
        <v>80876</v>
      </c>
      <c r="R36" s="59">
        <v>100595</v>
      </c>
      <c r="S36" s="59">
        <v>117299</v>
      </c>
      <c r="T36" s="59">
        <v>137959</v>
      </c>
      <c r="U36" s="59">
        <v>162219.96396066999</v>
      </c>
      <c r="V36" s="59">
        <v>183515.18584491906</v>
      </c>
      <c r="W36" s="59">
        <v>206197</v>
      </c>
      <c r="X36" s="59">
        <v>242125.74365246584</v>
      </c>
    </row>
    <row r="37" spans="1:24" s="27" customFormat="1">
      <c r="A37" s="27" t="s">
        <v>228</v>
      </c>
      <c r="B37" s="27" t="s">
        <v>174</v>
      </c>
      <c r="C37" s="27" t="s">
        <v>228</v>
      </c>
      <c r="D37" s="27" t="s">
        <v>298</v>
      </c>
      <c r="E37" s="33" t="s">
        <v>15</v>
      </c>
      <c r="F37" s="33" t="s">
        <v>14</v>
      </c>
      <c r="G37" s="59">
        <v>156</v>
      </c>
      <c r="H37" s="59">
        <v>741</v>
      </c>
      <c r="I37" s="59">
        <v>3259</v>
      </c>
      <c r="J37" s="59">
        <v>5366</v>
      </c>
      <c r="K37" s="59">
        <v>7900</v>
      </c>
      <c r="L37" s="59">
        <v>15193</v>
      </c>
      <c r="M37" s="59">
        <v>23956</v>
      </c>
      <c r="N37" s="59">
        <v>30434</v>
      </c>
      <c r="O37" s="59">
        <v>38594</v>
      </c>
      <c r="P37" s="59">
        <v>50028</v>
      </c>
      <c r="Q37" s="59">
        <v>63110</v>
      </c>
      <c r="R37" s="59">
        <v>80073</v>
      </c>
      <c r="S37" s="59">
        <v>96441</v>
      </c>
      <c r="T37" s="59">
        <v>116195</v>
      </c>
      <c r="U37" s="59">
        <v>138577.6208</v>
      </c>
      <c r="V37" s="59">
        <v>155584.18584491906</v>
      </c>
      <c r="W37" s="59">
        <v>174639</v>
      </c>
      <c r="X37" s="59">
        <v>205025.92716553551</v>
      </c>
    </row>
    <row r="38" spans="1:24">
      <c r="A38" t="s">
        <v>229</v>
      </c>
      <c r="B38" t="s">
        <v>196</v>
      </c>
      <c r="C38" t="s">
        <v>229</v>
      </c>
      <c r="D38" t="s">
        <v>299</v>
      </c>
      <c r="E38" s="22" t="s">
        <v>15</v>
      </c>
      <c r="F38" s="22" t="s">
        <v>14</v>
      </c>
      <c r="G38" s="30">
        <v>11</v>
      </c>
      <c r="H38" s="30">
        <v>50</v>
      </c>
      <c r="I38" s="30">
        <v>265</v>
      </c>
      <c r="J38" s="30">
        <v>732</v>
      </c>
      <c r="K38" s="30">
        <v>2185</v>
      </c>
      <c r="L38" s="30">
        <v>4176</v>
      </c>
      <c r="M38" s="30">
        <v>5306</v>
      </c>
      <c r="N38" s="30">
        <v>7215</v>
      </c>
      <c r="O38" s="30">
        <v>9114</v>
      </c>
      <c r="P38" s="30">
        <v>11009</v>
      </c>
      <c r="Q38" s="30">
        <v>15282</v>
      </c>
      <c r="R38" s="30">
        <v>19768</v>
      </c>
      <c r="S38" s="30">
        <v>24196</v>
      </c>
      <c r="T38" s="30">
        <v>33703</v>
      </c>
      <c r="U38" s="30">
        <v>42606</v>
      </c>
      <c r="V38" s="30">
        <v>44345.166805268571</v>
      </c>
      <c r="W38" s="30">
        <v>46153</v>
      </c>
      <c r="X38" s="30">
        <v>57325.854789881043</v>
      </c>
    </row>
    <row r="39" spans="1:24">
      <c r="A39" t="s">
        <v>230</v>
      </c>
      <c r="B39" t="s">
        <v>175</v>
      </c>
      <c r="C39" t="s">
        <v>230</v>
      </c>
      <c r="D39" t="s">
        <v>300</v>
      </c>
      <c r="E39" s="22" t="s">
        <v>15</v>
      </c>
      <c r="F39" s="22" t="s">
        <v>14</v>
      </c>
      <c r="G39" s="30">
        <v>134</v>
      </c>
      <c r="H39" s="30">
        <v>642</v>
      </c>
      <c r="I39" s="30">
        <v>2784</v>
      </c>
      <c r="J39" s="30">
        <v>4257</v>
      </c>
      <c r="K39" s="30">
        <v>5142</v>
      </c>
      <c r="L39" s="30">
        <v>10051</v>
      </c>
      <c r="M39" s="30">
        <v>17015</v>
      </c>
      <c r="N39" s="30">
        <v>21275</v>
      </c>
      <c r="O39" s="30">
        <v>26624</v>
      </c>
      <c r="P39" s="30">
        <v>34318</v>
      </c>
      <c r="Q39" s="30">
        <v>41290</v>
      </c>
      <c r="R39" s="30">
        <v>51700</v>
      </c>
      <c r="S39" s="30">
        <v>61906</v>
      </c>
      <c r="T39" s="30">
        <v>70767</v>
      </c>
      <c r="U39" s="30">
        <v>81978.620800000004</v>
      </c>
      <c r="V39" s="30">
        <v>95210.965525310865</v>
      </c>
      <c r="W39" s="30">
        <v>110285</v>
      </c>
      <c r="X39" s="30">
        <v>125476.07600735211</v>
      </c>
    </row>
    <row r="40" spans="1:24">
      <c r="A40" t="s">
        <v>241</v>
      </c>
      <c r="B40" t="s">
        <v>215</v>
      </c>
      <c r="C40" t="s">
        <v>241</v>
      </c>
      <c r="D40" s="65" t="s">
        <v>325</v>
      </c>
      <c r="E40" s="22" t="s">
        <v>15</v>
      </c>
      <c r="F40" s="22" t="s">
        <v>14</v>
      </c>
      <c r="G40" s="30">
        <v>11</v>
      </c>
      <c r="H40" s="30">
        <v>49</v>
      </c>
      <c r="I40" s="30">
        <v>210</v>
      </c>
      <c r="J40" s="30">
        <v>377</v>
      </c>
      <c r="K40" s="30">
        <v>573</v>
      </c>
      <c r="L40" s="30">
        <v>966</v>
      </c>
      <c r="M40" s="30">
        <v>1635</v>
      </c>
      <c r="N40" s="30">
        <v>1944</v>
      </c>
      <c r="O40" s="30">
        <v>2856</v>
      </c>
      <c r="P40" s="30">
        <v>4701</v>
      </c>
      <c r="Q40" s="30">
        <v>6538</v>
      </c>
      <c r="R40" s="30">
        <v>8605</v>
      </c>
      <c r="S40" s="30">
        <v>10339</v>
      </c>
      <c r="T40" s="30">
        <v>11725</v>
      </c>
      <c r="U40" s="30">
        <v>13993</v>
      </c>
      <c r="V40" s="30">
        <v>16028.05351433961</v>
      </c>
      <c r="W40" s="30">
        <v>18201</v>
      </c>
      <c r="X40" s="30">
        <v>22223.996368302356</v>
      </c>
    </row>
    <row r="41" spans="1:24">
      <c r="A41" t="s">
        <v>231</v>
      </c>
      <c r="B41" t="s">
        <v>176</v>
      </c>
      <c r="C41" t="s">
        <v>231</v>
      </c>
      <c r="D41" t="s">
        <v>303</v>
      </c>
      <c r="E41" s="22" t="s">
        <v>15</v>
      </c>
      <c r="F41" s="22" t="s">
        <v>14</v>
      </c>
      <c r="G41" s="30">
        <v>17</v>
      </c>
      <c r="H41" s="30">
        <v>73</v>
      </c>
      <c r="I41" s="30">
        <v>436</v>
      </c>
      <c r="J41" s="30">
        <v>1078</v>
      </c>
      <c r="K41" s="30">
        <v>1613</v>
      </c>
      <c r="L41" s="30">
        <v>3059</v>
      </c>
      <c r="M41" s="30">
        <v>6179</v>
      </c>
      <c r="N41" s="30">
        <v>10101</v>
      </c>
      <c r="O41" s="30">
        <v>12946</v>
      </c>
      <c r="P41" s="30">
        <v>15792</v>
      </c>
      <c r="Q41" s="30">
        <v>17766</v>
      </c>
      <c r="R41" s="30">
        <v>20522</v>
      </c>
      <c r="S41" s="30">
        <v>20858</v>
      </c>
      <c r="T41" s="30">
        <v>21764</v>
      </c>
      <c r="U41" s="30">
        <v>23642.343160670003</v>
      </c>
      <c r="V41" s="30">
        <v>27931</v>
      </c>
      <c r="W41" s="30">
        <v>31558</v>
      </c>
      <c r="X41" s="30">
        <v>37099.816486930322</v>
      </c>
    </row>
    <row r="42" spans="1:24">
      <c r="A42" t="s">
        <v>246</v>
      </c>
      <c r="B42" s="27" t="s">
        <v>177</v>
      </c>
      <c r="C42" t="s">
        <v>246</v>
      </c>
      <c r="D42" s="27" t="s">
        <v>304</v>
      </c>
      <c r="E42" s="22" t="s">
        <v>15</v>
      </c>
      <c r="F42" s="22" t="s">
        <v>14</v>
      </c>
      <c r="G42" s="30">
        <v>198</v>
      </c>
      <c r="H42" s="30">
        <v>892</v>
      </c>
      <c r="I42" s="30">
        <v>4586</v>
      </c>
      <c r="J42" s="30">
        <v>9831</v>
      </c>
      <c r="K42" s="30">
        <v>16190</v>
      </c>
      <c r="L42" s="30">
        <v>27397</v>
      </c>
      <c r="M42" s="30">
        <v>41884</v>
      </c>
      <c r="N42" s="30">
        <v>57828</v>
      </c>
      <c r="O42" s="30">
        <v>78026</v>
      </c>
      <c r="P42" s="30">
        <v>100853</v>
      </c>
      <c r="Q42" s="30">
        <v>115645</v>
      </c>
      <c r="R42" s="30">
        <v>132204</v>
      </c>
      <c r="S42" s="30">
        <v>150646</v>
      </c>
      <c r="T42" s="30">
        <v>160260</v>
      </c>
      <c r="U42" s="30">
        <v>171070.03118590379</v>
      </c>
      <c r="V42" s="30">
        <v>185921.2714392881</v>
      </c>
      <c r="W42" s="30">
        <v>206182.08363012213</v>
      </c>
      <c r="X42" s="30">
        <v>233032.30479758492</v>
      </c>
    </row>
    <row r="43" spans="1:24" ht="15" customHeight="1">
      <c r="A43" t="s">
        <v>232</v>
      </c>
      <c r="B43" t="s">
        <v>205</v>
      </c>
      <c r="C43" t="s">
        <v>232</v>
      </c>
      <c r="D43" t="s">
        <v>326</v>
      </c>
      <c r="E43" s="22" t="s">
        <v>15</v>
      </c>
      <c r="F43" s="22" t="s">
        <v>14</v>
      </c>
      <c r="G43" s="30">
        <v>76</v>
      </c>
      <c r="H43" s="30">
        <v>303</v>
      </c>
      <c r="I43" s="30">
        <v>1360</v>
      </c>
      <c r="J43" s="30">
        <v>3276</v>
      </c>
      <c r="K43" s="30">
        <v>5460</v>
      </c>
      <c r="L43" s="30">
        <v>9742</v>
      </c>
      <c r="M43" s="30">
        <v>15281</v>
      </c>
      <c r="N43" s="30">
        <v>20215</v>
      </c>
      <c r="O43" s="30">
        <v>30185</v>
      </c>
      <c r="P43" s="30">
        <v>37491</v>
      </c>
      <c r="Q43" s="30">
        <v>43125</v>
      </c>
      <c r="R43" s="30">
        <v>48914</v>
      </c>
      <c r="S43" s="30">
        <v>55783</v>
      </c>
      <c r="T43" s="30">
        <v>59384</v>
      </c>
      <c r="U43" s="30">
        <v>62836</v>
      </c>
      <c r="V43" s="30">
        <v>67787.587021049811</v>
      </c>
      <c r="W43" s="30">
        <v>75617</v>
      </c>
      <c r="X43" s="30">
        <v>83297.074420278936</v>
      </c>
    </row>
    <row r="44" spans="1:24">
      <c r="A44" t="s">
        <v>233</v>
      </c>
      <c r="B44" t="s">
        <v>206</v>
      </c>
      <c r="C44" t="s">
        <v>233</v>
      </c>
      <c r="D44" t="s">
        <v>327</v>
      </c>
      <c r="E44" s="22" t="s">
        <v>15</v>
      </c>
      <c r="F44" s="22" t="s">
        <v>14</v>
      </c>
      <c r="G44" s="30">
        <v>19</v>
      </c>
      <c r="H44" s="30">
        <v>91</v>
      </c>
      <c r="I44" s="30">
        <v>480</v>
      </c>
      <c r="J44" s="30">
        <v>1038</v>
      </c>
      <c r="K44" s="30">
        <v>1774</v>
      </c>
      <c r="L44" s="30">
        <v>2234</v>
      </c>
      <c r="M44" s="30">
        <v>3705</v>
      </c>
      <c r="N44" s="30">
        <v>5119</v>
      </c>
      <c r="O44" s="30">
        <v>6125</v>
      </c>
      <c r="P44" s="30">
        <v>8625</v>
      </c>
      <c r="Q44" s="30">
        <v>9776</v>
      </c>
      <c r="R44" s="30">
        <v>11308</v>
      </c>
      <c r="S44" s="30">
        <v>12405</v>
      </c>
      <c r="T44" s="30">
        <v>13412</v>
      </c>
      <c r="U44" s="30">
        <v>14343</v>
      </c>
      <c r="V44" s="30">
        <v>15412.246919934789</v>
      </c>
      <c r="W44" s="30">
        <v>17154.083630122139</v>
      </c>
      <c r="X44" s="30">
        <v>18471.707999403094</v>
      </c>
    </row>
    <row r="45" spans="1:24">
      <c r="A45" t="s">
        <v>234</v>
      </c>
      <c r="B45" t="s">
        <v>207</v>
      </c>
      <c r="C45" t="s">
        <v>234</v>
      </c>
      <c r="D45" t="s">
        <v>328</v>
      </c>
      <c r="E45" s="22" t="s">
        <v>15</v>
      </c>
      <c r="F45" s="22" t="s">
        <v>14</v>
      </c>
      <c r="G45" s="30">
        <v>10</v>
      </c>
      <c r="H45" s="30">
        <v>40</v>
      </c>
      <c r="I45" s="30">
        <v>325</v>
      </c>
      <c r="J45" s="30">
        <v>710</v>
      </c>
      <c r="K45" s="30">
        <v>1449</v>
      </c>
      <c r="L45" s="30">
        <v>2860</v>
      </c>
      <c r="M45" s="30">
        <v>4662</v>
      </c>
      <c r="N45" s="30">
        <v>5692</v>
      </c>
      <c r="O45" s="30">
        <v>7154</v>
      </c>
      <c r="P45" s="30">
        <v>9117</v>
      </c>
      <c r="Q45" s="30">
        <v>10390</v>
      </c>
      <c r="R45" s="30">
        <v>12418</v>
      </c>
      <c r="S45" s="30">
        <v>14074</v>
      </c>
      <c r="T45" s="30">
        <v>15546</v>
      </c>
      <c r="U45" s="30">
        <v>17341.2827</v>
      </c>
      <c r="V45" s="30">
        <v>19431</v>
      </c>
      <c r="W45" s="30">
        <v>21095</v>
      </c>
      <c r="X45" s="30">
        <v>24724.657728777678</v>
      </c>
    </row>
    <row r="46" spans="1:24">
      <c r="A46" t="s">
        <v>242</v>
      </c>
      <c r="B46" t="s">
        <v>208</v>
      </c>
      <c r="C46" t="s">
        <v>242</v>
      </c>
      <c r="D46" t="s">
        <v>329</v>
      </c>
      <c r="E46" s="22" t="s">
        <v>15</v>
      </c>
      <c r="F46" s="22" t="s">
        <v>14</v>
      </c>
      <c r="G46" s="30">
        <v>5</v>
      </c>
      <c r="H46" s="30">
        <v>27</v>
      </c>
      <c r="I46" s="30">
        <v>150</v>
      </c>
      <c r="J46" s="30">
        <v>350</v>
      </c>
      <c r="K46" s="30">
        <v>490</v>
      </c>
      <c r="L46" s="30">
        <v>1108</v>
      </c>
      <c r="M46" s="30">
        <v>1567</v>
      </c>
      <c r="N46" s="30">
        <v>2318</v>
      </c>
      <c r="O46" s="30">
        <v>3450</v>
      </c>
      <c r="P46" s="30">
        <v>4604</v>
      </c>
      <c r="Q46" s="30">
        <v>5148</v>
      </c>
      <c r="R46" s="30">
        <v>5444</v>
      </c>
      <c r="S46" s="30">
        <v>6274</v>
      </c>
      <c r="T46" s="30">
        <v>7488</v>
      </c>
      <c r="U46" s="30">
        <v>8148.1063443724433</v>
      </c>
      <c r="V46" s="30">
        <v>8761.9931658764144</v>
      </c>
      <c r="W46" s="30">
        <v>9763</v>
      </c>
      <c r="X46" s="30">
        <v>10857.610369871218</v>
      </c>
    </row>
    <row r="47" spans="1:24">
      <c r="A47" t="s">
        <v>247</v>
      </c>
      <c r="B47" t="s">
        <v>209</v>
      </c>
      <c r="C47" s="52" t="s">
        <v>247</v>
      </c>
      <c r="D47" t="s">
        <v>330</v>
      </c>
      <c r="E47" s="22" t="s">
        <v>15</v>
      </c>
      <c r="F47" s="22" t="s">
        <v>14</v>
      </c>
      <c r="G47" s="30">
        <v>2</v>
      </c>
      <c r="H47" s="30">
        <v>14</v>
      </c>
      <c r="I47" s="30">
        <v>78</v>
      </c>
      <c r="J47" s="30">
        <v>149</v>
      </c>
      <c r="K47" s="30">
        <v>227</v>
      </c>
      <c r="L47" s="30">
        <v>428</v>
      </c>
      <c r="M47" s="30">
        <v>612</v>
      </c>
      <c r="N47" s="30">
        <v>857</v>
      </c>
      <c r="O47" s="30">
        <v>1105</v>
      </c>
      <c r="P47" s="30">
        <v>1405</v>
      </c>
      <c r="Q47" s="30">
        <v>1629</v>
      </c>
      <c r="R47" s="30">
        <v>1774</v>
      </c>
      <c r="S47" s="30">
        <v>2026</v>
      </c>
      <c r="T47" s="30">
        <v>1902</v>
      </c>
      <c r="U47" s="30">
        <v>2345.1530898184687</v>
      </c>
      <c r="V47" s="30">
        <v>2646.2397153991878</v>
      </c>
      <c r="W47" s="30">
        <v>3009</v>
      </c>
      <c r="X47" s="30">
        <v>3694.2607873334737</v>
      </c>
    </row>
    <row r="48" spans="1:24">
      <c r="A48" t="s">
        <v>235</v>
      </c>
      <c r="B48" t="s">
        <v>210</v>
      </c>
      <c r="C48" t="s">
        <v>235</v>
      </c>
      <c r="D48" t="s">
        <v>331</v>
      </c>
      <c r="E48" s="22" t="s">
        <v>15</v>
      </c>
      <c r="F48" s="22" t="s">
        <v>14</v>
      </c>
      <c r="G48" s="30">
        <v>26</v>
      </c>
      <c r="H48" s="30">
        <v>133</v>
      </c>
      <c r="I48" s="30">
        <v>684</v>
      </c>
      <c r="J48" s="30">
        <v>1477</v>
      </c>
      <c r="K48" s="30">
        <v>2577</v>
      </c>
      <c r="L48" s="30">
        <v>3236</v>
      </c>
      <c r="M48" s="30">
        <v>5305</v>
      </c>
      <c r="N48" s="30">
        <v>7519</v>
      </c>
      <c r="O48" s="30">
        <v>9135</v>
      </c>
      <c r="P48" s="30">
        <v>12392</v>
      </c>
      <c r="Q48" s="30">
        <v>13506</v>
      </c>
      <c r="R48" s="30">
        <v>15355</v>
      </c>
      <c r="S48" s="30">
        <v>17683</v>
      </c>
      <c r="T48" s="30">
        <v>18260</v>
      </c>
      <c r="U48" s="30">
        <v>19173</v>
      </c>
      <c r="V48" s="30">
        <v>21589</v>
      </c>
      <c r="W48" s="30">
        <v>24452</v>
      </c>
      <c r="X48" s="30">
        <v>27287.170574353448</v>
      </c>
    </row>
    <row r="49" spans="1:115">
      <c r="A49" t="s">
        <v>236</v>
      </c>
      <c r="B49" t="s">
        <v>204</v>
      </c>
      <c r="C49" t="s">
        <v>236</v>
      </c>
      <c r="D49" s="65" t="s">
        <v>313</v>
      </c>
      <c r="E49" s="22" t="s">
        <v>15</v>
      </c>
      <c r="F49" s="22" t="s">
        <v>14</v>
      </c>
      <c r="G49" s="30">
        <v>20</v>
      </c>
      <c r="H49" s="30">
        <v>91</v>
      </c>
      <c r="I49" s="30">
        <v>489</v>
      </c>
      <c r="J49" s="30">
        <v>914</v>
      </c>
      <c r="K49" s="30">
        <v>1394</v>
      </c>
      <c r="L49" s="30">
        <v>2630</v>
      </c>
      <c r="M49" s="30">
        <v>2692</v>
      </c>
      <c r="N49" s="30">
        <v>4897</v>
      </c>
      <c r="O49" s="30">
        <v>6484</v>
      </c>
      <c r="P49" s="30">
        <v>8278</v>
      </c>
      <c r="Q49" s="30">
        <v>9417</v>
      </c>
      <c r="R49" s="30">
        <v>10460</v>
      </c>
      <c r="S49" s="30">
        <v>11849</v>
      </c>
      <c r="T49" s="30">
        <v>11683</v>
      </c>
      <c r="U49" s="30">
        <v>12065.851441046223</v>
      </c>
      <c r="V49" s="30">
        <v>12783.901220416843</v>
      </c>
      <c r="W49" s="30">
        <v>13816</v>
      </c>
      <c r="X49" s="30">
        <v>16676.411218078065</v>
      </c>
    </row>
    <row r="50" spans="1:115">
      <c r="A50" t="s">
        <v>243</v>
      </c>
      <c r="B50" t="s">
        <v>183</v>
      </c>
      <c r="C50" t="s">
        <v>243</v>
      </c>
      <c r="D50" s="66" t="s">
        <v>314</v>
      </c>
      <c r="E50" s="22" t="s">
        <v>15</v>
      </c>
      <c r="F50" s="22" t="s">
        <v>14</v>
      </c>
      <c r="G50" s="30">
        <v>15</v>
      </c>
      <c r="H50" s="30">
        <v>75</v>
      </c>
      <c r="I50" s="30">
        <v>400</v>
      </c>
      <c r="J50" s="30">
        <v>748</v>
      </c>
      <c r="K50" s="30">
        <v>1140</v>
      </c>
      <c r="L50" s="30">
        <v>2152</v>
      </c>
      <c r="M50" s="30">
        <v>3136</v>
      </c>
      <c r="N50" s="30">
        <v>4860</v>
      </c>
      <c r="O50" s="30">
        <v>6496</v>
      </c>
      <c r="P50" s="30">
        <v>8293</v>
      </c>
      <c r="Q50" s="30">
        <v>9887</v>
      </c>
      <c r="R50" s="30">
        <v>11274</v>
      </c>
      <c r="S50" s="30">
        <v>13203</v>
      </c>
      <c r="T50" s="30">
        <v>14004</v>
      </c>
      <c r="U50" s="30">
        <v>14841</v>
      </c>
      <c r="V50" s="30">
        <v>16244.642567403494</v>
      </c>
      <c r="W50" s="30">
        <v>18071</v>
      </c>
      <c r="X50" s="30">
        <v>21403.26732936157</v>
      </c>
    </row>
    <row r="51" spans="1:115">
      <c r="A51" t="s">
        <v>237</v>
      </c>
      <c r="B51" t="s">
        <v>184</v>
      </c>
      <c r="C51" t="s">
        <v>237</v>
      </c>
      <c r="D51" s="65" t="s">
        <v>315</v>
      </c>
      <c r="E51" s="22" t="s">
        <v>15</v>
      </c>
      <c r="F51" s="22" t="s">
        <v>14</v>
      </c>
      <c r="G51" s="30">
        <v>8</v>
      </c>
      <c r="H51" s="30">
        <v>43</v>
      </c>
      <c r="I51" s="30">
        <v>229</v>
      </c>
      <c r="J51" s="30">
        <v>428</v>
      </c>
      <c r="K51" s="30">
        <v>653</v>
      </c>
      <c r="L51" s="30">
        <v>1232</v>
      </c>
      <c r="M51" s="30">
        <v>1759</v>
      </c>
      <c r="N51" s="30">
        <v>2265</v>
      </c>
      <c r="O51" s="30">
        <v>2757</v>
      </c>
      <c r="P51" s="30">
        <v>3642</v>
      </c>
      <c r="Q51" s="30">
        <v>4007</v>
      </c>
      <c r="R51" s="30">
        <v>4381</v>
      </c>
      <c r="S51" s="30">
        <v>4979</v>
      </c>
      <c r="T51" s="30">
        <v>5401</v>
      </c>
      <c r="U51" s="30">
        <v>5999</v>
      </c>
      <c r="V51" s="30">
        <v>6416.5283328258301</v>
      </c>
      <c r="W51" s="30">
        <v>7057</v>
      </c>
      <c r="X51" s="30">
        <v>8865.4500290194301</v>
      </c>
    </row>
    <row r="52" spans="1:115">
      <c r="A52" t="s">
        <v>244</v>
      </c>
      <c r="B52" t="s">
        <v>211</v>
      </c>
      <c r="C52" s="52" t="s">
        <v>244</v>
      </c>
      <c r="D52" t="s">
        <v>332</v>
      </c>
      <c r="E52" s="22" t="s">
        <v>15</v>
      </c>
      <c r="F52" s="22" t="s">
        <v>14</v>
      </c>
      <c r="G52" s="30">
        <v>3</v>
      </c>
      <c r="H52" s="30">
        <v>12</v>
      </c>
      <c r="I52" s="30">
        <v>68</v>
      </c>
      <c r="J52" s="30">
        <v>127</v>
      </c>
      <c r="K52" s="30">
        <v>194</v>
      </c>
      <c r="L52" s="30">
        <v>365</v>
      </c>
      <c r="M52" s="30">
        <v>519</v>
      </c>
      <c r="N52" s="30">
        <v>726</v>
      </c>
      <c r="O52" s="30">
        <v>995</v>
      </c>
      <c r="P52" s="30">
        <v>1259</v>
      </c>
      <c r="Q52" s="30">
        <v>1511</v>
      </c>
      <c r="R52" s="30">
        <v>1844</v>
      </c>
      <c r="S52" s="30">
        <v>2069</v>
      </c>
      <c r="T52" s="30">
        <v>2378</v>
      </c>
      <c r="U52" s="30">
        <v>2558</v>
      </c>
      <c r="V52" s="30">
        <v>2800</v>
      </c>
      <c r="W52" s="30">
        <v>2987</v>
      </c>
      <c r="X52" s="30">
        <v>3376.1953421074923</v>
      </c>
    </row>
    <row r="53" spans="1:115">
      <c r="A53" t="s">
        <v>245</v>
      </c>
      <c r="B53" t="s">
        <v>212</v>
      </c>
      <c r="C53" s="52" t="s">
        <v>245</v>
      </c>
      <c r="D53" t="s">
        <v>333</v>
      </c>
      <c r="E53" s="22" t="s">
        <v>15</v>
      </c>
      <c r="F53" s="22" t="s">
        <v>14</v>
      </c>
      <c r="G53" s="30">
        <v>1</v>
      </c>
      <c r="H53" s="30">
        <v>4</v>
      </c>
      <c r="I53" s="30">
        <v>15</v>
      </c>
      <c r="J53" s="30">
        <v>31</v>
      </c>
      <c r="K53" s="30">
        <v>42</v>
      </c>
      <c r="L53" s="30">
        <v>67</v>
      </c>
      <c r="M53" s="30">
        <v>105</v>
      </c>
      <c r="N53" s="30">
        <v>135</v>
      </c>
      <c r="O53" s="30">
        <v>163</v>
      </c>
      <c r="P53" s="30">
        <v>223</v>
      </c>
      <c r="Q53" s="30">
        <v>281</v>
      </c>
      <c r="R53" s="30">
        <v>443</v>
      </c>
      <c r="S53" s="30">
        <v>577</v>
      </c>
      <c r="T53" s="30">
        <v>584</v>
      </c>
      <c r="U53" s="30">
        <v>613.63761066666666</v>
      </c>
      <c r="V53" s="30">
        <v>650.61825351211223</v>
      </c>
      <c r="W53" s="30">
        <v>712</v>
      </c>
      <c r="X53" s="30">
        <v>774.30633534340654</v>
      </c>
    </row>
    <row r="54" spans="1:115" ht="30">
      <c r="A54" t="s">
        <v>238</v>
      </c>
      <c r="B54" s="28" t="s">
        <v>213</v>
      </c>
      <c r="C54" t="s">
        <v>238</v>
      </c>
      <c r="D54" t="s">
        <v>321</v>
      </c>
      <c r="E54" s="22" t="s">
        <v>15</v>
      </c>
      <c r="F54" s="22" t="s">
        <v>14</v>
      </c>
      <c r="G54" s="30">
        <v>13</v>
      </c>
      <c r="H54" s="30">
        <v>59</v>
      </c>
      <c r="I54" s="30">
        <v>308</v>
      </c>
      <c r="J54" s="30">
        <v>583</v>
      </c>
      <c r="K54" s="30">
        <v>782</v>
      </c>
      <c r="L54" s="30">
        <v>1301</v>
      </c>
      <c r="M54" s="30">
        <v>2451</v>
      </c>
      <c r="N54" s="30">
        <v>2905</v>
      </c>
      <c r="O54" s="30">
        <v>3575</v>
      </c>
      <c r="P54" s="30">
        <v>4979</v>
      </c>
      <c r="Q54" s="30">
        <v>6319</v>
      </c>
      <c r="R54" s="30">
        <v>7855</v>
      </c>
      <c r="S54" s="30">
        <v>8874</v>
      </c>
      <c r="T54" s="30">
        <v>9323</v>
      </c>
      <c r="U54" s="30">
        <v>9853</v>
      </c>
      <c r="V54" s="30">
        <v>10412.386486581045</v>
      </c>
      <c r="W54" s="30">
        <v>11412</v>
      </c>
      <c r="X54" s="30">
        <v>12496.534409057698</v>
      </c>
    </row>
    <row r="55" spans="1:115" ht="30">
      <c r="A55" t="s">
        <v>239</v>
      </c>
      <c r="B55" s="28" t="s">
        <v>214</v>
      </c>
      <c r="C55" t="s">
        <v>239</v>
      </c>
      <c r="D55" t="s">
        <v>334</v>
      </c>
      <c r="E55" s="22" t="s">
        <v>15</v>
      </c>
      <c r="G55" s="30">
        <v>0</v>
      </c>
      <c r="H55" s="30">
        <v>0</v>
      </c>
      <c r="I55" s="30">
        <v>0</v>
      </c>
      <c r="J55" s="30">
        <v>0</v>
      </c>
      <c r="K55" s="30">
        <v>8</v>
      </c>
      <c r="L55" s="30">
        <v>42</v>
      </c>
      <c r="M55" s="30">
        <v>90</v>
      </c>
      <c r="N55" s="30">
        <v>320</v>
      </c>
      <c r="O55" s="30">
        <v>402</v>
      </c>
      <c r="P55" s="30">
        <v>545</v>
      </c>
      <c r="Q55" s="30">
        <v>649</v>
      </c>
      <c r="R55" s="30">
        <v>734</v>
      </c>
      <c r="S55" s="30">
        <v>850</v>
      </c>
      <c r="T55" s="30">
        <v>895</v>
      </c>
      <c r="U55" s="30">
        <v>953</v>
      </c>
      <c r="V55" s="30">
        <v>985.1277562885557</v>
      </c>
      <c r="W55" s="30">
        <v>1037</v>
      </c>
      <c r="X55" s="30">
        <v>1107.6582545994065</v>
      </c>
    </row>
    <row r="56" spans="1:115">
      <c r="A56" t="s">
        <v>162</v>
      </c>
      <c r="B56" t="s">
        <v>186</v>
      </c>
      <c r="C56" t="s">
        <v>162</v>
      </c>
      <c r="D56" s="63" t="s">
        <v>319</v>
      </c>
      <c r="E56" s="22" t="s">
        <v>15</v>
      </c>
      <c r="F56" s="22" t="s">
        <v>14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</row>
    <row r="57" spans="1:115" s="26" customFormat="1" ht="15.75" thickBot="1">
      <c r="A57" s="52"/>
      <c r="B57" s="53" t="s">
        <v>84</v>
      </c>
      <c r="C57" s="54"/>
      <c r="D57" s="62" t="s">
        <v>322</v>
      </c>
      <c r="E57" s="55"/>
      <c r="F57" s="55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58"/>
      <c r="DK57" s="58"/>
    </row>
    <row r="58" spans="1:115" s="27" customFormat="1">
      <c r="A58" s="27" t="s">
        <v>252</v>
      </c>
      <c r="B58" s="60" t="s">
        <v>187</v>
      </c>
      <c r="C58" s="27" t="s">
        <v>252</v>
      </c>
      <c r="D58" s="27" t="s">
        <v>323</v>
      </c>
      <c r="E58" s="33" t="s">
        <v>15</v>
      </c>
      <c r="F58" s="33">
        <v>1994</v>
      </c>
      <c r="G58" s="57">
        <v>109189</v>
      </c>
      <c r="H58" s="57">
        <v>113154</v>
      </c>
      <c r="I58" s="57">
        <v>119960</v>
      </c>
      <c r="J58" s="57">
        <v>125571</v>
      </c>
      <c r="K58" s="57">
        <v>131968</v>
      </c>
      <c r="L58" s="57">
        <v>139634</v>
      </c>
      <c r="M58" s="57">
        <v>151782</v>
      </c>
      <c r="N58" s="57">
        <v>164043</v>
      </c>
      <c r="O58" s="57">
        <v>178534</v>
      </c>
      <c r="P58" s="57">
        <v>195567</v>
      </c>
      <c r="Q58" s="57">
        <v>213832</v>
      </c>
      <c r="R58" s="57">
        <v>231263</v>
      </c>
      <c r="S58" s="57">
        <v>244594</v>
      </c>
      <c r="T58" s="57">
        <v>256269</v>
      </c>
      <c r="U58" s="57">
        <v>273665.65820000006</v>
      </c>
      <c r="V58" s="57">
        <v>292534.64233689936</v>
      </c>
      <c r="W58" s="57">
        <v>313247.30099999998</v>
      </c>
      <c r="X58" s="57">
        <v>336242.80803406774</v>
      </c>
    </row>
    <row r="59" spans="1:115" s="27" customFormat="1">
      <c r="A59" s="27" t="s">
        <v>253</v>
      </c>
      <c r="B59" s="27" t="s">
        <v>169</v>
      </c>
      <c r="C59" s="27" t="s">
        <v>253</v>
      </c>
      <c r="D59" s="64" t="s">
        <v>324</v>
      </c>
      <c r="E59" s="33" t="s">
        <v>15</v>
      </c>
      <c r="F59" s="33">
        <v>1994</v>
      </c>
      <c r="G59" s="27">
        <v>37932</v>
      </c>
      <c r="H59" s="27">
        <v>37499</v>
      </c>
      <c r="I59" s="27">
        <v>38867</v>
      </c>
      <c r="J59" s="27">
        <v>41589</v>
      </c>
      <c r="K59" s="27">
        <v>42003</v>
      </c>
      <c r="L59" s="27">
        <v>42917</v>
      </c>
      <c r="M59" s="27">
        <v>45869</v>
      </c>
      <c r="N59" s="27">
        <v>47373</v>
      </c>
      <c r="O59" s="27">
        <v>48968</v>
      </c>
      <c r="P59" s="27">
        <v>51319</v>
      </c>
      <c r="Q59" s="27">
        <v>53577</v>
      </c>
      <c r="R59" s="27">
        <v>55895</v>
      </c>
      <c r="S59" s="27">
        <v>57866</v>
      </c>
      <c r="T59" s="27">
        <v>60893</v>
      </c>
      <c r="U59" s="27">
        <v>63717.278800000007</v>
      </c>
      <c r="V59" s="27">
        <v>65618.12340764</v>
      </c>
      <c r="W59" s="27">
        <v>68352</v>
      </c>
      <c r="X59" s="27">
        <v>70827.53899999999</v>
      </c>
    </row>
    <row r="60" spans="1:115">
      <c r="A60" t="s">
        <v>254</v>
      </c>
      <c r="B60" t="s">
        <v>170</v>
      </c>
      <c r="C60" t="s">
        <v>254</v>
      </c>
      <c r="D60" t="s">
        <v>294</v>
      </c>
      <c r="E60" s="22" t="s">
        <v>15</v>
      </c>
      <c r="F60" s="22">
        <v>1994</v>
      </c>
      <c r="G60">
        <v>33536</v>
      </c>
      <c r="H60">
        <v>32931</v>
      </c>
      <c r="I60">
        <v>33690</v>
      </c>
      <c r="J60">
        <v>35513</v>
      </c>
      <c r="K60">
        <v>35717</v>
      </c>
      <c r="L60">
        <v>36285</v>
      </c>
      <c r="M60">
        <v>39051</v>
      </c>
      <c r="N60">
        <v>40428</v>
      </c>
      <c r="O60">
        <v>41839</v>
      </c>
      <c r="P60">
        <v>43658</v>
      </c>
      <c r="Q60">
        <v>45652</v>
      </c>
      <c r="R60">
        <v>47915</v>
      </c>
      <c r="S60">
        <v>49639</v>
      </c>
      <c r="T60">
        <v>52370</v>
      </c>
      <c r="U60">
        <v>54493.066000000006</v>
      </c>
      <c r="V60">
        <v>55612.680787000005</v>
      </c>
      <c r="W60">
        <v>57912</v>
      </c>
      <c r="X60">
        <v>59761.492999999995</v>
      </c>
    </row>
    <row r="61" spans="1:115">
      <c r="A61" t="s">
        <v>255</v>
      </c>
      <c r="B61" t="s">
        <v>171</v>
      </c>
      <c r="C61" t="s">
        <v>255</v>
      </c>
      <c r="D61" t="s">
        <v>295</v>
      </c>
      <c r="E61" s="22" t="s">
        <v>15</v>
      </c>
      <c r="F61" s="22">
        <v>1994</v>
      </c>
      <c r="G61">
        <v>1710</v>
      </c>
      <c r="H61">
        <v>1766</v>
      </c>
      <c r="I61">
        <v>1854</v>
      </c>
      <c r="J61">
        <v>2115</v>
      </c>
      <c r="K61">
        <v>2205</v>
      </c>
      <c r="L61">
        <v>2147</v>
      </c>
      <c r="M61">
        <v>2194</v>
      </c>
      <c r="N61">
        <v>2217</v>
      </c>
      <c r="O61">
        <v>2265</v>
      </c>
      <c r="P61">
        <v>2399</v>
      </c>
      <c r="Q61">
        <v>2448</v>
      </c>
      <c r="R61">
        <v>2450</v>
      </c>
      <c r="S61">
        <v>2459</v>
      </c>
      <c r="T61">
        <v>2536</v>
      </c>
      <c r="U61">
        <v>2544</v>
      </c>
      <c r="V61">
        <v>2556.1232</v>
      </c>
      <c r="W61">
        <v>2568</v>
      </c>
      <c r="X61">
        <v>2589</v>
      </c>
    </row>
    <row r="62" spans="1:115">
      <c r="A62" t="s">
        <v>256</v>
      </c>
      <c r="B62" t="s">
        <v>172</v>
      </c>
      <c r="C62" t="s">
        <v>256</v>
      </c>
      <c r="D62" t="s">
        <v>296</v>
      </c>
      <c r="E62" s="22" t="s">
        <v>15</v>
      </c>
      <c r="F62" s="22">
        <v>1994</v>
      </c>
      <c r="G62">
        <v>2686</v>
      </c>
      <c r="H62">
        <v>2802</v>
      </c>
      <c r="I62">
        <v>3323</v>
      </c>
      <c r="J62">
        <v>3961</v>
      </c>
      <c r="K62">
        <v>4081</v>
      </c>
      <c r="L62">
        <v>4485</v>
      </c>
      <c r="M62">
        <v>4624</v>
      </c>
      <c r="N62">
        <v>4728</v>
      </c>
      <c r="O62">
        <v>4864</v>
      </c>
      <c r="P62">
        <v>5262</v>
      </c>
      <c r="Q62">
        <v>5477</v>
      </c>
      <c r="R62">
        <v>5530</v>
      </c>
      <c r="S62">
        <v>5768</v>
      </c>
      <c r="T62">
        <v>5987</v>
      </c>
      <c r="U62">
        <v>6680.2127999999993</v>
      </c>
      <c r="V62">
        <v>7449.3194206400003</v>
      </c>
      <c r="W62">
        <v>7872</v>
      </c>
      <c r="X62">
        <v>8477.0460000000003</v>
      </c>
    </row>
    <row r="63" spans="1:115" s="27" customFormat="1">
      <c r="A63" s="27" t="s">
        <v>257</v>
      </c>
      <c r="B63" s="27" t="s">
        <v>173</v>
      </c>
      <c r="C63" s="27" t="s">
        <v>257</v>
      </c>
      <c r="D63" s="62" t="s">
        <v>297</v>
      </c>
      <c r="E63" s="22" t="s">
        <v>15</v>
      </c>
      <c r="F63" s="22">
        <v>1994</v>
      </c>
      <c r="G63" s="27">
        <v>29284</v>
      </c>
      <c r="H63" s="27">
        <v>31762</v>
      </c>
      <c r="I63" s="27">
        <v>33349</v>
      </c>
      <c r="J63" s="27">
        <v>32485</v>
      </c>
      <c r="K63" s="27">
        <v>33221</v>
      </c>
      <c r="L63" s="27">
        <v>35783</v>
      </c>
      <c r="M63" s="27">
        <v>40359</v>
      </c>
      <c r="N63" s="27">
        <v>45454</v>
      </c>
      <c r="O63" s="27">
        <v>51540</v>
      </c>
      <c r="P63" s="27">
        <v>58550</v>
      </c>
      <c r="Q63" s="27">
        <v>67017</v>
      </c>
      <c r="R63" s="27">
        <v>75473</v>
      </c>
      <c r="S63" s="27">
        <v>81763</v>
      </c>
      <c r="T63" s="27">
        <v>88047</v>
      </c>
      <c r="U63" s="27">
        <v>96912.321000000011</v>
      </c>
      <c r="V63" s="27">
        <v>106986.24282237007</v>
      </c>
      <c r="W63" s="27">
        <v>117125.5</v>
      </c>
      <c r="X63" s="27">
        <v>129399</v>
      </c>
    </row>
    <row r="64" spans="1:115">
      <c r="A64" t="s">
        <v>258</v>
      </c>
      <c r="B64" s="27" t="s">
        <v>174</v>
      </c>
      <c r="C64" t="s">
        <v>258</v>
      </c>
      <c r="D64" s="27" t="s">
        <v>298</v>
      </c>
      <c r="E64" s="22" t="s">
        <v>15</v>
      </c>
      <c r="F64" s="22">
        <v>1994</v>
      </c>
      <c r="G64">
        <v>21705</v>
      </c>
      <c r="H64">
        <v>24168</v>
      </c>
      <c r="I64">
        <v>25889</v>
      </c>
      <c r="J64">
        <v>24776</v>
      </c>
      <c r="K64">
        <v>25207</v>
      </c>
      <c r="L64">
        <v>27350</v>
      </c>
      <c r="M64">
        <v>31020</v>
      </c>
      <c r="N64">
        <v>34504</v>
      </c>
      <c r="O64">
        <v>38594</v>
      </c>
      <c r="P64">
        <v>43960</v>
      </c>
      <c r="Q64">
        <v>50079</v>
      </c>
      <c r="R64">
        <v>56618</v>
      </c>
      <c r="S64">
        <v>63003</v>
      </c>
      <c r="T64">
        <v>68836</v>
      </c>
      <c r="U64">
        <v>76258.574900000007</v>
      </c>
      <c r="V64">
        <v>83693.601716890058</v>
      </c>
      <c r="W64">
        <v>91371</v>
      </c>
      <c r="X64">
        <v>100918</v>
      </c>
    </row>
    <row r="65" spans="1:24">
      <c r="A65" t="s">
        <v>259</v>
      </c>
      <c r="B65" t="s">
        <v>196</v>
      </c>
      <c r="C65" t="s">
        <v>259</v>
      </c>
      <c r="D65" t="s">
        <v>299</v>
      </c>
      <c r="E65" s="22" t="s">
        <v>15</v>
      </c>
      <c r="F65" s="22">
        <v>1994</v>
      </c>
      <c r="G65">
        <v>1045</v>
      </c>
      <c r="H65">
        <v>1098</v>
      </c>
      <c r="I65">
        <v>1289</v>
      </c>
      <c r="J65">
        <v>3018</v>
      </c>
      <c r="K65">
        <v>4601</v>
      </c>
      <c r="L65">
        <v>5798</v>
      </c>
      <c r="M65">
        <v>6502</v>
      </c>
      <c r="N65">
        <v>7535</v>
      </c>
      <c r="O65">
        <v>9114</v>
      </c>
      <c r="P65">
        <v>10345</v>
      </c>
      <c r="Q65">
        <v>11753</v>
      </c>
      <c r="R65">
        <v>13304</v>
      </c>
      <c r="S65">
        <v>15173</v>
      </c>
      <c r="T65">
        <v>17200</v>
      </c>
      <c r="U65">
        <v>18429.8</v>
      </c>
      <c r="V65">
        <v>19185.4218</v>
      </c>
      <c r="W65">
        <v>19396</v>
      </c>
      <c r="X65">
        <v>20611</v>
      </c>
    </row>
    <row r="66" spans="1:24">
      <c r="A66" t="s">
        <v>260</v>
      </c>
      <c r="B66" t="s">
        <v>175</v>
      </c>
      <c r="C66" t="s">
        <v>260</v>
      </c>
      <c r="D66" t="s">
        <v>300</v>
      </c>
      <c r="E66" s="22" t="s">
        <v>15</v>
      </c>
      <c r="F66" s="22">
        <v>1994</v>
      </c>
      <c r="G66">
        <v>18977</v>
      </c>
      <c r="H66">
        <v>21187</v>
      </c>
      <c r="I66">
        <v>22686</v>
      </c>
      <c r="J66">
        <v>19764</v>
      </c>
      <c r="K66">
        <v>18511</v>
      </c>
      <c r="L66">
        <v>19552</v>
      </c>
      <c r="M66">
        <v>22235</v>
      </c>
      <c r="N66">
        <v>24353</v>
      </c>
      <c r="O66">
        <v>26624</v>
      </c>
      <c r="P66">
        <v>30231</v>
      </c>
      <c r="Q66">
        <v>34340</v>
      </c>
      <c r="R66">
        <v>38743</v>
      </c>
      <c r="S66">
        <v>42694</v>
      </c>
      <c r="T66">
        <v>46105</v>
      </c>
      <c r="U66">
        <v>51491.908200000005</v>
      </c>
      <c r="V66">
        <v>57334.747872500069</v>
      </c>
      <c r="W66">
        <v>63983</v>
      </c>
      <c r="X66">
        <v>71363</v>
      </c>
    </row>
    <row r="67" spans="1:24">
      <c r="A67" t="s">
        <v>261</v>
      </c>
      <c r="B67" t="s">
        <v>215</v>
      </c>
      <c r="C67" t="s">
        <v>261</v>
      </c>
      <c r="D67" s="65" t="s">
        <v>335</v>
      </c>
      <c r="E67" s="22" t="s">
        <v>15</v>
      </c>
      <c r="F67" s="22">
        <v>1994</v>
      </c>
      <c r="G67">
        <v>1683</v>
      </c>
      <c r="H67">
        <v>1883</v>
      </c>
      <c r="I67">
        <v>1914</v>
      </c>
      <c r="J67">
        <v>1994</v>
      </c>
      <c r="K67">
        <v>2095</v>
      </c>
      <c r="L67">
        <v>2000</v>
      </c>
      <c r="M67">
        <v>2283</v>
      </c>
      <c r="N67">
        <v>2616</v>
      </c>
      <c r="O67">
        <v>2856</v>
      </c>
      <c r="P67">
        <v>3384</v>
      </c>
      <c r="Q67">
        <v>3986</v>
      </c>
      <c r="R67">
        <v>4571</v>
      </c>
      <c r="S67">
        <v>5136</v>
      </c>
      <c r="T67">
        <v>5531</v>
      </c>
      <c r="U67">
        <v>6336.8666999999996</v>
      </c>
      <c r="V67">
        <v>7173.4320443899996</v>
      </c>
      <c r="W67">
        <v>7992</v>
      </c>
      <c r="X67">
        <v>8944</v>
      </c>
    </row>
    <row r="68" spans="1:24">
      <c r="A68" t="s">
        <v>262</v>
      </c>
      <c r="B68" t="s">
        <v>176</v>
      </c>
      <c r="C68" t="s">
        <v>262</v>
      </c>
      <c r="D68" t="s">
        <v>303</v>
      </c>
      <c r="E68" s="22" t="s">
        <v>15</v>
      </c>
      <c r="F68" s="22">
        <v>1994</v>
      </c>
      <c r="G68">
        <v>7579</v>
      </c>
      <c r="H68">
        <v>7594</v>
      </c>
      <c r="I68">
        <v>7460</v>
      </c>
      <c r="J68">
        <v>7709</v>
      </c>
      <c r="K68">
        <v>8014</v>
      </c>
      <c r="L68">
        <v>8433</v>
      </c>
      <c r="M68">
        <v>9339</v>
      </c>
      <c r="N68">
        <v>10950</v>
      </c>
      <c r="O68">
        <v>12946</v>
      </c>
      <c r="P68">
        <v>14590</v>
      </c>
      <c r="Q68">
        <v>16938</v>
      </c>
      <c r="R68">
        <v>18855</v>
      </c>
      <c r="S68">
        <v>18760</v>
      </c>
      <c r="T68">
        <v>19211</v>
      </c>
      <c r="U68">
        <v>20653.7461</v>
      </c>
      <c r="V68">
        <v>23292.641105480008</v>
      </c>
      <c r="W68">
        <v>25754.5</v>
      </c>
      <c r="X68">
        <v>28481</v>
      </c>
    </row>
    <row r="69" spans="1:24" s="27" customFormat="1">
      <c r="A69" s="27" t="s">
        <v>263</v>
      </c>
      <c r="B69" s="27" t="s">
        <v>177</v>
      </c>
      <c r="C69" s="27" t="s">
        <v>263</v>
      </c>
      <c r="D69" s="27" t="s">
        <v>304</v>
      </c>
      <c r="E69" s="22" t="s">
        <v>15</v>
      </c>
      <c r="F69" s="22">
        <v>1994</v>
      </c>
      <c r="G69" s="57">
        <v>41973</v>
      </c>
      <c r="H69" s="57">
        <v>43893</v>
      </c>
      <c r="I69" s="57">
        <v>47744</v>
      </c>
      <c r="J69" s="57">
        <v>51497</v>
      </c>
      <c r="K69" s="57">
        <v>56744</v>
      </c>
      <c r="L69" s="57">
        <v>60934</v>
      </c>
      <c r="M69" s="57">
        <v>65554</v>
      </c>
      <c r="N69" s="57">
        <v>71216</v>
      </c>
      <c r="O69" s="57">
        <v>78026</v>
      </c>
      <c r="P69" s="57">
        <v>85698</v>
      </c>
      <c r="Q69" s="57">
        <v>93238</v>
      </c>
      <c r="R69" s="57">
        <v>99895</v>
      </c>
      <c r="S69" s="57">
        <v>104965</v>
      </c>
      <c r="T69" s="57">
        <v>107329</v>
      </c>
      <c r="U69" s="57">
        <v>113036.05840000001</v>
      </c>
      <c r="V69" s="57">
        <v>119930.27610688932</v>
      </c>
      <c r="W69" s="57">
        <v>127769.80099999999</v>
      </c>
      <c r="X69" s="57">
        <v>136016.26903406778</v>
      </c>
    </row>
    <row r="70" spans="1:24" ht="21.75" customHeight="1">
      <c r="A70" t="s">
        <v>264</v>
      </c>
      <c r="B70" t="s">
        <v>205</v>
      </c>
      <c r="C70" t="s">
        <v>264</v>
      </c>
      <c r="D70" t="s">
        <v>326</v>
      </c>
      <c r="E70" s="22" t="s">
        <v>15</v>
      </c>
      <c r="F70" s="22">
        <v>1994</v>
      </c>
      <c r="G70" s="30">
        <v>18685</v>
      </c>
      <c r="H70" s="30">
        <v>19310</v>
      </c>
      <c r="I70" s="30">
        <v>20979</v>
      </c>
      <c r="J70" s="30">
        <v>22144</v>
      </c>
      <c r="K70" s="30">
        <v>23512</v>
      </c>
      <c r="L70" s="30">
        <v>24938</v>
      </c>
      <c r="M70" s="30">
        <v>26215</v>
      </c>
      <c r="N70" s="30">
        <v>27807</v>
      </c>
      <c r="O70" s="30">
        <v>30185</v>
      </c>
      <c r="P70" s="30">
        <v>33595</v>
      </c>
      <c r="Q70" s="30">
        <v>36866</v>
      </c>
      <c r="R70" s="30">
        <v>39422</v>
      </c>
      <c r="S70" s="30">
        <v>41170</v>
      </c>
      <c r="T70" s="30">
        <v>41993</v>
      </c>
      <c r="U70" s="30">
        <v>44643.821400000001</v>
      </c>
      <c r="V70" s="30">
        <v>47778.712158660055</v>
      </c>
      <c r="W70" s="30">
        <v>51245</v>
      </c>
      <c r="X70" s="30">
        <v>54747</v>
      </c>
    </row>
    <row r="71" spans="1:24">
      <c r="A71" t="s">
        <v>265</v>
      </c>
      <c r="B71" t="s">
        <v>206</v>
      </c>
      <c r="C71" t="s">
        <v>265</v>
      </c>
      <c r="D71" t="s">
        <v>327</v>
      </c>
      <c r="E71" s="22" t="s">
        <v>15</v>
      </c>
      <c r="F71" s="22">
        <v>1994</v>
      </c>
      <c r="G71" s="30">
        <v>3020</v>
      </c>
      <c r="H71" s="30">
        <v>3160</v>
      </c>
      <c r="I71" s="30">
        <v>3288</v>
      </c>
      <c r="J71" s="30">
        <v>3659</v>
      </c>
      <c r="K71" s="30">
        <v>4220</v>
      </c>
      <c r="L71" s="30">
        <v>4655</v>
      </c>
      <c r="M71" s="30">
        <v>5339</v>
      </c>
      <c r="N71" s="30">
        <v>5719</v>
      </c>
      <c r="O71" s="30">
        <v>6125</v>
      </c>
      <c r="P71" s="30">
        <v>6741</v>
      </c>
      <c r="Q71" s="30">
        <v>7428</v>
      </c>
      <c r="R71" s="30">
        <v>7949</v>
      </c>
      <c r="S71" s="30">
        <v>8308</v>
      </c>
      <c r="T71" s="30">
        <v>8515</v>
      </c>
      <c r="U71" s="30">
        <v>8862.7901999999995</v>
      </c>
      <c r="V71" s="30">
        <v>9457.8678398799966</v>
      </c>
      <c r="W71" s="30">
        <v>10125</v>
      </c>
      <c r="X71" s="30">
        <v>10645.783514067774</v>
      </c>
    </row>
    <row r="72" spans="1:24">
      <c r="A72" t="s">
        <v>266</v>
      </c>
      <c r="B72" t="s">
        <v>207</v>
      </c>
      <c r="C72" t="s">
        <v>266</v>
      </c>
      <c r="D72" t="s">
        <v>328</v>
      </c>
      <c r="E72" s="22" t="s">
        <v>15</v>
      </c>
      <c r="F72" s="22">
        <v>1994</v>
      </c>
      <c r="G72" s="30">
        <v>4630</v>
      </c>
      <c r="H72" s="30">
        <v>4991</v>
      </c>
      <c r="I72" s="30">
        <v>5166</v>
      </c>
      <c r="J72" s="30">
        <v>5248</v>
      </c>
      <c r="K72" s="30">
        <v>5546</v>
      </c>
      <c r="L72" s="30">
        <v>5972</v>
      </c>
      <c r="M72" s="30">
        <v>6293</v>
      </c>
      <c r="N72" s="30">
        <v>6708</v>
      </c>
      <c r="O72" s="30">
        <v>7154</v>
      </c>
      <c r="P72" s="30">
        <v>7851</v>
      </c>
      <c r="Q72" s="30">
        <v>8429</v>
      </c>
      <c r="R72" s="30">
        <v>9178</v>
      </c>
      <c r="S72" s="30">
        <v>9536</v>
      </c>
      <c r="T72" s="30">
        <v>10141</v>
      </c>
      <c r="U72" s="30">
        <v>10729</v>
      </c>
      <c r="V72" s="30">
        <v>11441.405600000002</v>
      </c>
      <c r="W72" s="30">
        <v>12252</v>
      </c>
      <c r="X72" s="30">
        <v>12925</v>
      </c>
    </row>
    <row r="73" spans="1:24">
      <c r="A73" t="s">
        <v>267</v>
      </c>
      <c r="B73" t="s">
        <v>208</v>
      </c>
      <c r="C73" t="s">
        <v>267</v>
      </c>
      <c r="D73" t="s">
        <v>329</v>
      </c>
      <c r="E73" s="22" t="s">
        <v>15</v>
      </c>
      <c r="F73" s="22">
        <v>1994</v>
      </c>
      <c r="G73" s="30">
        <v>1378</v>
      </c>
      <c r="H73" s="30">
        <v>1399</v>
      </c>
      <c r="I73" s="30">
        <v>1537</v>
      </c>
      <c r="J73" s="30">
        <v>1689</v>
      </c>
      <c r="K73" s="30">
        <v>1845</v>
      </c>
      <c r="L73" s="30">
        <v>2202</v>
      </c>
      <c r="M73" s="30">
        <v>2419</v>
      </c>
      <c r="N73" s="30">
        <v>2820</v>
      </c>
      <c r="O73" s="30">
        <v>3450</v>
      </c>
      <c r="P73" s="30">
        <v>3940</v>
      </c>
      <c r="Q73" s="30">
        <v>4387</v>
      </c>
      <c r="R73" s="30">
        <v>4578</v>
      </c>
      <c r="S73" s="30">
        <v>4843</v>
      </c>
      <c r="T73" s="30">
        <v>5327</v>
      </c>
      <c r="U73" s="30">
        <v>5649.8162000000002</v>
      </c>
      <c r="V73" s="30">
        <v>6004.5163850800054</v>
      </c>
      <c r="W73" s="30">
        <v>6424</v>
      </c>
      <c r="X73" s="30">
        <v>6935</v>
      </c>
    </row>
    <row r="74" spans="1:24">
      <c r="A74" t="s">
        <v>268</v>
      </c>
      <c r="B74" t="s">
        <v>209</v>
      </c>
      <c r="C74" t="s">
        <v>268</v>
      </c>
      <c r="D74" t="s">
        <v>330</v>
      </c>
      <c r="E74" s="22" t="s">
        <v>15</v>
      </c>
      <c r="F74" s="22">
        <v>1994</v>
      </c>
      <c r="G74" s="30">
        <v>530</v>
      </c>
      <c r="H74" s="30">
        <v>535</v>
      </c>
      <c r="I74" s="30">
        <v>628</v>
      </c>
      <c r="J74" s="30">
        <v>731</v>
      </c>
      <c r="K74" s="30">
        <v>829</v>
      </c>
      <c r="L74" s="30">
        <v>870</v>
      </c>
      <c r="M74" s="30">
        <v>940</v>
      </c>
      <c r="N74" s="30">
        <v>1038</v>
      </c>
      <c r="O74" s="30">
        <v>1105</v>
      </c>
      <c r="P74" s="30">
        <v>1191</v>
      </c>
      <c r="Q74" s="30">
        <v>1272</v>
      </c>
      <c r="R74" s="30">
        <v>1315</v>
      </c>
      <c r="S74" s="30">
        <v>1392</v>
      </c>
      <c r="T74" s="30">
        <v>1267</v>
      </c>
      <c r="U74" s="30">
        <v>1571</v>
      </c>
      <c r="V74" s="30">
        <v>1749.0184999999988</v>
      </c>
      <c r="W74" s="30">
        <v>1909</v>
      </c>
      <c r="X74" s="30">
        <v>2044</v>
      </c>
    </row>
    <row r="75" spans="1:24">
      <c r="A75" t="s">
        <v>269</v>
      </c>
      <c r="B75" t="s">
        <v>210</v>
      </c>
      <c r="C75" t="s">
        <v>269</v>
      </c>
      <c r="D75" t="s">
        <v>331</v>
      </c>
      <c r="E75" s="22" t="s">
        <v>15</v>
      </c>
      <c r="F75" s="22">
        <v>1994</v>
      </c>
      <c r="G75" s="30">
        <v>4274</v>
      </c>
      <c r="H75" s="30">
        <v>4661</v>
      </c>
      <c r="I75" s="30">
        <v>4797</v>
      </c>
      <c r="J75" s="30">
        <v>5235</v>
      </c>
      <c r="K75" s="30">
        <v>6166</v>
      </c>
      <c r="L75" s="30">
        <v>6782</v>
      </c>
      <c r="M75" s="30">
        <v>7691</v>
      </c>
      <c r="N75" s="30">
        <v>8390</v>
      </c>
      <c r="O75" s="30">
        <v>9135</v>
      </c>
      <c r="P75" s="30">
        <v>9738</v>
      </c>
      <c r="Q75" s="30">
        <v>10337</v>
      </c>
      <c r="R75" s="30">
        <v>11071</v>
      </c>
      <c r="S75" s="30">
        <v>11681</v>
      </c>
      <c r="T75" s="30">
        <v>11924</v>
      </c>
      <c r="U75" s="30">
        <v>12231.305600000003</v>
      </c>
      <c r="V75" s="30">
        <v>12631.26929312</v>
      </c>
      <c r="W75" s="30">
        <v>13106</v>
      </c>
      <c r="X75" s="30">
        <v>13796</v>
      </c>
    </row>
    <row r="76" spans="1:24">
      <c r="A76" t="s">
        <v>270</v>
      </c>
      <c r="B76" t="s">
        <v>204</v>
      </c>
      <c r="C76" t="s">
        <v>270</v>
      </c>
      <c r="D76" s="65" t="s">
        <v>313</v>
      </c>
      <c r="E76" s="22" t="s">
        <v>15</v>
      </c>
      <c r="F76" s="22">
        <v>1994</v>
      </c>
      <c r="G76" s="30">
        <v>3210</v>
      </c>
      <c r="H76" s="30">
        <v>3255</v>
      </c>
      <c r="I76" s="30">
        <v>3869</v>
      </c>
      <c r="J76" s="30">
        <v>4361</v>
      </c>
      <c r="K76" s="30">
        <v>5000</v>
      </c>
      <c r="L76" s="30">
        <v>5318</v>
      </c>
      <c r="M76" s="30">
        <v>5637</v>
      </c>
      <c r="N76" s="30">
        <v>5839</v>
      </c>
      <c r="O76" s="30">
        <v>6484</v>
      </c>
      <c r="P76" s="30">
        <v>7063</v>
      </c>
      <c r="Q76" s="30">
        <v>7558</v>
      </c>
      <c r="R76" s="30">
        <v>7860</v>
      </c>
      <c r="S76" s="30">
        <v>8174</v>
      </c>
      <c r="T76" s="30">
        <v>7723</v>
      </c>
      <c r="U76" s="30">
        <v>8021</v>
      </c>
      <c r="V76" s="30">
        <v>8439.4336999999978</v>
      </c>
      <c r="W76" s="30">
        <v>8768.121000000001</v>
      </c>
      <c r="X76" s="30">
        <v>9228</v>
      </c>
    </row>
    <row r="77" spans="1:24">
      <c r="A77" t="s">
        <v>271</v>
      </c>
      <c r="B77" t="s">
        <v>183</v>
      </c>
      <c r="C77" t="s">
        <v>271</v>
      </c>
      <c r="D77" s="66" t="s">
        <v>314</v>
      </c>
      <c r="E77" s="22" t="s">
        <v>15</v>
      </c>
      <c r="F77" s="22">
        <v>1994</v>
      </c>
      <c r="G77" s="30">
        <v>2519</v>
      </c>
      <c r="H77" s="30">
        <v>2685</v>
      </c>
      <c r="I77" s="30">
        <v>3168</v>
      </c>
      <c r="J77" s="30">
        <v>3604</v>
      </c>
      <c r="K77" s="30">
        <v>4092</v>
      </c>
      <c r="L77" s="30">
        <v>4303</v>
      </c>
      <c r="M77" s="30">
        <v>4731</v>
      </c>
      <c r="N77" s="30">
        <v>5708</v>
      </c>
      <c r="O77" s="30">
        <v>6496</v>
      </c>
      <c r="P77" s="30">
        <v>6968</v>
      </c>
      <c r="Q77" s="30">
        <v>7526</v>
      </c>
      <c r="R77" s="30">
        <v>8062</v>
      </c>
      <c r="S77" s="30">
        <v>8614</v>
      </c>
      <c r="T77" s="30">
        <v>8809</v>
      </c>
      <c r="U77" s="30">
        <v>9162</v>
      </c>
      <c r="V77" s="30">
        <v>9686.507599999999</v>
      </c>
      <c r="W77" s="30">
        <v>10475</v>
      </c>
      <c r="X77" s="30">
        <v>11260</v>
      </c>
    </row>
    <row r="78" spans="1:24">
      <c r="A78" t="s">
        <v>272</v>
      </c>
      <c r="B78" t="s">
        <v>184</v>
      </c>
      <c r="C78" t="s">
        <v>272</v>
      </c>
      <c r="D78" s="65" t="s">
        <v>315</v>
      </c>
      <c r="E78" s="22" t="s">
        <v>15</v>
      </c>
      <c r="F78" s="22">
        <v>1994</v>
      </c>
      <c r="G78" s="30">
        <v>1399</v>
      </c>
      <c r="H78" s="30">
        <v>1488</v>
      </c>
      <c r="I78" s="30">
        <v>1754</v>
      </c>
      <c r="J78" s="30">
        <v>1994</v>
      </c>
      <c r="K78" s="30">
        <v>2266</v>
      </c>
      <c r="L78" s="30">
        <v>2406</v>
      </c>
      <c r="M78" s="30">
        <v>2584</v>
      </c>
      <c r="N78" s="30">
        <v>2593</v>
      </c>
      <c r="O78" s="30">
        <v>2757</v>
      </c>
      <c r="P78" s="30">
        <v>3009</v>
      </c>
      <c r="Q78" s="30">
        <v>3220</v>
      </c>
      <c r="R78" s="30">
        <v>3348</v>
      </c>
      <c r="S78" s="30">
        <v>3566</v>
      </c>
      <c r="T78" s="30">
        <v>3707</v>
      </c>
      <c r="U78" s="30">
        <v>3946</v>
      </c>
      <c r="V78" s="30">
        <v>4150.7973999999995</v>
      </c>
      <c r="W78" s="30">
        <v>4464</v>
      </c>
      <c r="X78" s="30">
        <v>4853</v>
      </c>
    </row>
    <row r="79" spans="1:24">
      <c r="A79" t="s">
        <v>273</v>
      </c>
      <c r="B79" t="s">
        <v>211</v>
      </c>
      <c r="C79" t="s">
        <v>273</v>
      </c>
      <c r="D79" t="s">
        <v>332</v>
      </c>
      <c r="E79" s="22" t="s">
        <v>15</v>
      </c>
      <c r="F79" s="22">
        <v>1994</v>
      </c>
      <c r="G79" s="30">
        <v>388</v>
      </c>
      <c r="H79" s="30">
        <v>438</v>
      </c>
      <c r="I79" s="30">
        <v>545</v>
      </c>
      <c r="J79" s="30">
        <v>619</v>
      </c>
      <c r="K79" s="30">
        <v>705</v>
      </c>
      <c r="L79" s="30">
        <v>745</v>
      </c>
      <c r="M79" s="30">
        <v>799</v>
      </c>
      <c r="N79" s="30">
        <v>886</v>
      </c>
      <c r="O79" s="30">
        <v>995</v>
      </c>
      <c r="P79" s="30">
        <v>1100</v>
      </c>
      <c r="Q79" s="30">
        <v>1191</v>
      </c>
      <c r="R79" s="30">
        <v>1309</v>
      </c>
      <c r="S79" s="30">
        <v>1412</v>
      </c>
      <c r="T79" s="30">
        <v>1505</v>
      </c>
      <c r="U79" s="30">
        <v>1601</v>
      </c>
      <c r="V79" s="30">
        <v>1647.8448999999998</v>
      </c>
      <c r="W79" s="30">
        <v>1705.68</v>
      </c>
      <c r="X79" s="30">
        <v>1857.48552</v>
      </c>
    </row>
    <row r="80" spans="1:24">
      <c r="A80" t="s">
        <v>274</v>
      </c>
      <c r="B80" t="s">
        <v>212</v>
      </c>
      <c r="C80" t="s">
        <v>274</v>
      </c>
      <c r="D80" t="s">
        <v>333</v>
      </c>
      <c r="E80" s="22" t="s">
        <v>15</v>
      </c>
      <c r="F80" s="22">
        <v>1994</v>
      </c>
      <c r="G80" s="30">
        <v>89</v>
      </c>
      <c r="H80" s="30">
        <v>94</v>
      </c>
      <c r="I80" s="30">
        <v>92</v>
      </c>
      <c r="J80" s="30">
        <v>100</v>
      </c>
      <c r="K80" s="30">
        <v>108</v>
      </c>
      <c r="L80" s="30">
        <v>116</v>
      </c>
      <c r="M80" s="30">
        <v>134</v>
      </c>
      <c r="N80" s="30">
        <v>150</v>
      </c>
      <c r="O80" s="30">
        <v>163</v>
      </c>
      <c r="P80" s="30">
        <v>176</v>
      </c>
      <c r="Q80" s="30">
        <v>202</v>
      </c>
      <c r="R80" s="30">
        <v>249</v>
      </c>
      <c r="S80" s="30">
        <v>297</v>
      </c>
      <c r="T80" s="30">
        <v>300</v>
      </c>
      <c r="U80" s="30">
        <v>317</v>
      </c>
      <c r="V80" s="30">
        <v>334.4667</v>
      </c>
      <c r="W80" s="30">
        <v>353</v>
      </c>
      <c r="X80" s="30">
        <v>372</v>
      </c>
    </row>
    <row r="81" spans="1:24" ht="30">
      <c r="A81" t="s">
        <v>275</v>
      </c>
      <c r="B81" s="28" t="s">
        <v>213</v>
      </c>
      <c r="C81" t="s">
        <v>275</v>
      </c>
      <c r="D81" t="s">
        <v>321</v>
      </c>
      <c r="E81" s="22" t="s">
        <v>15</v>
      </c>
      <c r="F81" s="22">
        <v>1994</v>
      </c>
      <c r="G81" s="30">
        <v>1851</v>
      </c>
      <c r="H81" s="30">
        <v>1877</v>
      </c>
      <c r="I81" s="30">
        <v>1921</v>
      </c>
      <c r="J81" s="30">
        <v>2113</v>
      </c>
      <c r="K81" s="30">
        <v>2406</v>
      </c>
      <c r="L81" s="30">
        <v>2521</v>
      </c>
      <c r="M81" s="30">
        <v>2645</v>
      </c>
      <c r="N81" s="30">
        <v>3202</v>
      </c>
      <c r="O81" s="30">
        <v>3575</v>
      </c>
      <c r="P81" s="30">
        <v>3899</v>
      </c>
      <c r="Q81" s="30">
        <v>4355</v>
      </c>
      <c r="R81" s="30">
        <v>5063</v>
      </c>
      <c r="S81" s="30">
        <v>5430</v>
      </c>
      <c r="T81" s="30">
        <v>5568</v>
      </c>
      <c r="U81" s="30">
        <v>5734</v>
      </c>
      <c r="V81" s="30">
        <v>6025.8606</v>
      </c>
      <c r="W81" s="30">
        <v>6354</v>
      </c>
      <c r="X81" s="30">
        <v>6743</v>
      </c>
    </row>
    <row r="82" spans="1:24" ht="30">
      <c r="A82" t="s">
        <v>276</v>
      </c>
      <c r="B82" s="28" t="s">
        <v>214</v>
      </c>
      <c r="C82" t="s">
        <v>276</v>
      </c>
      <c r="D82" t="s">
        <v>334</v>
      </c>
      <c r="E82" s="22" t="s">
        <v>15</v>
      </c>
      <c r="F82" s="22">
        <v>1994</v>
      </c>
      <c r="G82" s="30">
        <v>0</v>
      </c>
      <c r="H82" s="30">
        <v>0</v>
      </c>
      <c r="I82" s="30">
        <v>0</v>
      </c>
      <c r="J82" s="30">
        <v>0</v>
      </c>
      <c r="K82" s="30">
        <v>49</v>
      </c>
      <c r="L82" s="30">
        <v>106</v>
      </c>
      <c r="M82" s="30">
        <v>127</v>
      </c>
      <c r="N82" s="30">
        <v>356</v>
      </c>
      <c r="O82" s="30">
        <v>402</v>
      </c>
      <c r="P82" s="30">
        <v>427</v>
      </c>
      <c r="Q82" s="30">
        <v>467</v>
      </c>
      <c r="R82" s="30">
        <v>491</v>
      </c>
      <c r="S82" s="30">
        <v>542</v>
      </c>
      <c r="T82" s="30">
        <v>550</v>
      </c>
      <c r="U82" s="30">
        <v>567.32500000000005</v>
      </c>
      <c r="V82" s="30">
        <v>582.57543014927717</v>
      </c>
      <c r="W82" s="30">
        <v>589</v>
      </c>
      <c r="X82" s="30">
        <v>610</v>
      </c>
    </row>
    <row r="83" spans="1:24">
      <c r="A83" t="s">
        <v>277</v>
      </c>
      <c r="B83" t="s">
        <v>186</v>
      </c>
      <c r="C83" t="s">
        <v>277</v>
      </c>
      <c r="D83" s="63" t="s">
        <v>319</v>
      </c>
      <c r="E83" s="22" t="s">
        <v>15</v>
      </c>
      <c r="F83" s="22">
        <v>1994</v>
      </c>
    </row>
    <row r="86" spans="1:24" ht="43.5" customHeight="1">
      <c r="A86" s="98"/>
      <c r="B86" s="98"/>
      <c r="C86" s="98"/>
      <c r="D86" s="61"/>
    </row>
  </sheetData>
  <mergeCells count="1">
    <mergeCell ref="A86:C8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A94"/>
  <sheetViews>
    <sheetView topLeftCell="A7" workbookViewId="0">
      <pane xSplit="4" ySplit="4" topLeftCell="X41" activePane="bottomRight" state="frozen"/>
      <selection activeCell="B7" sqref="B7"/>
      <selection pane="topRight" activeCell="E7" sqref="E7"/>
      <selection pane="bottomLeft" activeCell="B11" sqref="B11"/>
      <selection pane="bottomRight" activeCell="AE69" sqref="AE69"/>
    </sheetView>
  </sheetViews>
  <sheetFormatPr defaultRowHeight="15"/>
  <cols>
    <col min="1" max="1" width="20.28515625" hidden="1" customWidth="1"/>
    <col min="2" max="2" width="34.5703125" customWidth="1"/>
    <col min="3" max="3" width="26.140625" customWidth="1"/>
    <col min="4" max="4" width="49.140625" customWidth="1"/>
    <col min="5" max="6" width="9.140625" style="22"/>
    <col min="7" max="8" width="13.28515625" bestFit="1" customWidth="1"/>
    <col min="9" max="12" width="10.85546875" customWidth="1"/>
    <col min="13" max="13" width="10.85546875" style="81" customWidth="1"/>
    <col min="14" max="21" width="10.85546875" customWidth="1"/>
    <col min="22" max="22" width="10.5703125" customWidth="1"/>
    <col min="23" max="23" width="13.28515625" bestFit="1" customWidth="1"/>
    <col min="24" max="24" width="12.7109375" customWidth="1"/>
    <col min="25" max="25" width="12.5703125" bestFit="1" customWidth="1"/>
    <col min="26" max="26" width="12.5703125" style="32" bestFit="1" customWidth="1"/>
    <col min="27" max="27" width="11.5703125" customWidth="1"/>
    <col min="28" max="28" width="11.85546875" customWidth="1"/>
  </cols>
  <sheetData>
    <row r="1" spans="1:112 16146:16147" s="1" customFormat="1">
      <c r="A1" s="2" t="s">
        <v>21</v>
      </c>
      <c r="B1" s="3" t="s">
        <v>22</v>
      </c>
      <c r="C1" s="4" t="s">
        <v>23</v>
      </c>
      <c r="D1" s="3"/>
      <c r="E1" s="21"/>
      <c r="F1" s="21"/>
      <c r="M1" s="80"/>
      <c r="Z1" s="93"/>
      <c r="WVZ1" s="5"/>
      <c r="WWA1" s="5"/>
    </row>
    <row r="2" spans="1:112 16146:16147" s="1" customFormat="1">
      <c r="A2" s="2" t="s">
        <v>24</v>
      </c>
      <c r="B2" s="3" t="s">
        <v>25</v>
      </c>
      <c r="C2" s="4" t="s">
        <v>26</v>
      </c>
      <c r="D2" s="3"/>
      <c r="E2" s="21"/>
      <c r="F2" s="21"/>
      <c r="M2" s="80"/>
      <c r="Z2" s="93"/>
      <c r="WVZ2" s="5"/>
      <c r="WWA2" s="5"/>
    </row>
    <row r="3" spans="1:112 16146:16147" s="1" customFormat="1">
      <c r="A3" s="2" t="s">
        <v>0</v>
      </c>
      <c r="B3" s="3" t="s">
        <v>17</v>
      </c>
      <c r="C3" s="4" t="s">
        <v>13</v>
      </c>
      <c r="D3" s="3"/>
      <c r="E3" s="21"/>
      <c r="F3" s="21"/>
      <c r="M3" s="80"/>
      <c r="Z3" s="93"/>
      <c r="WVZ3" s="5" t="s">
        <v>8</v>
      </c>
      <c r="WWA3" s="5">
        <v>0</v>
      </c>
    </row>
    <row r="4" spans="1:112 16146:16147" s="1" customFormat="1">
      <c r="A4" s="2" t="s">
        <v>1</v>
      </c>
      <c r="B4" s="6" t="s">
        <v>80</v>
      </c>
      <c r="C4" s="4" t="s">
        <v>10</v>
      </c>
      <c r="D4" s="3"/>
      <c r="E4" s="21"/>
      <c r="F4" s="21"/>
      <c r="M4" s="80"/>
      <c r="Z4" s="93"/>
      <c r="WVZ4" s="5" t="s">
        <v>16</v>
      </c>
      <c r="WWA4" s="5">
        <v>3</v>
      </c>
    </row>
    <row r="5" spans="1:112 16146:16147" s="1" customFormat="1">
      <c r="A5" s="7" t="s">
        <v>2</v>
      </c>
      <c r="B5" s="3" t="s">
        <v>14</v>
      </c>
      <c r="C5" s="4" t="s">
        <v>11</v>
      </c>
      <c r="D5" s="3"/>
      <c r="E5" s="21"/>
      <c r="F5" s="21"/>
      <c r="M5" s="80"/>
      <c r="Z5" s="93"/>
      <c r="WVZ5" s="5" t="s">
        <v>15</v>
      </c>
      <c r="WWA5" s="5">
        <v>6</v>
      </c>
    </row>
    <row r="6" spans="1:112 16146:16147" s="1" customFormat="1">
      <c r="A6" s="7" t="s">
        <v>4</v>
      </c>
      <c r="B6" s="3">
        <v>9</v>
      </c>
      <c r="C6" s="4" t="s">
        <v>85</v>
      </c>
      <c r="D6" s="3"/>
      <c r="E6" s="21"/>
      <c r="F6" s="21"/>
      <c r="M6" s="80"/>
      <c r="Z6" s="93"/>
      <c r="WVZ6" s="5"/>
      <c r="WWA6" s="5"/>
    </row>
    <row r="7" spans="1:112 16146:16147" s="1" customFormat="1" ht="15.75" thickBot="1">
      <c r="A7" s="8" t="s">
        <v>9</v>
      </c>
      <c r="B7" s="12" t="s">
        <v>27</v>
      </c>
      <c r="C7" s="9" t="s">
        <v>12</v>
      </c>
      <c r="D7" s="3"/>
      <c r="E7" s="21"/>
      <c r="F7" s="21"/>
      <c r="M7" s="91"/>
      <c r="Z7" s="93">
        <f>Z64-Dataset_Q!CE41-Dataset_Q!CF41-Dataset_Q!CG41-Dataset_Q!CH41</f>
        <v>0</v>
      </c>
      <c r="AA7" s="93">
        <f>AA11-Dataset_Q!CI12-Dataset_Q!CJ12-Dataset_Q!CK12-Dataset_Q!CL12</f>
        <v>0</v>
      </c>
    </row>
    <row r="8" spans="1:112 16146:16147" ht="15.75" thickBot="1">
      <c r="M8" s="74">
        <f>+M31-M32-M30</f>
        <v>0</v>
      </c>
      <c r="N8" s="74">
        <f t="shared" ref="N8:Z8" si="0">+N31-N32-N30</f>
        <v>0</v>
      </c>
      <c r="O8" s="74">
        <f t="shared" si="0"/>
        <v>0</v>
      </c>
      <c r="P8" s="74">
        <f t="shared" si="0"/>
        <v>0</v>
      </c>
      <c r="Q8" s="74">
        <f t="shared" si="0"/>
        <v>0</v>
      </c>
      <c r="R8" s="74">
        <f t="shared" si="0"/>
        <v>0</v>
      </c>
      <c r="S8" s="74">
        <f t="shared" si="0"/>
        <v>0</v>
      </c>
      <c r="T8" s="74">
        <f t="shared" si="0"/>
        <v>0</v>
      </c>
      <c r="U8" s="74">
        <f t="shared" si="0"/>
        <v>0</v>
      </c>
      <c r="V8" s="74">
        <f t="shared" si="0"/>
        <v>0</v>
      </c>
      <c r="W8" s="74">
        <f t="shared" si="0"/>
        <v>0</v>
      </c>
      <c r="X8" s="74">
        <f t="shared" si="0"/>
        <v>0</v>
      </c>
      <c r="Y8" s="74">
        <f t="shared" si="0"/>
        <v>0</v>
      </c>
      <c r="Z8" s="32">
        <f t="shared" si="0"/>
        <v>0</v>
      </c>
    </row>
    <row r="9" spans="1:112 16146:16147" s="11" customFormat="1" ht="15.75" thickBot="1">
      <c r="A9" s="18" t="s">
        <v>7</v>
      </c>
      <c r="B9" s="19" t="s">
        <v>6</v>
      </c>
      <c r="C9" s="19" t="s">
        <v>5</v>
      </c>
      <c r="D9" s="19" t="s">
        <v>278</v>
      </c>
      <c r="E9" s="23" t="s">
        <v>3</v>
      </c>
      <c r="F9" s="23" t="s">
        <v>18</v>
      </c>
      <c r="G9" s="35">
        <v>2004</v>
      </c>
      <c r="H9" s="35">
        <v>2005</v>
      </c>
      <c r="I9" s="35">
        <v>2006</v>
      </c>
      <c r="J9" s="35">
        <v>2007</v>
      </c>
      <c r="K9" s="35">
        <v>2008</v>
      </c>
      <c r="L9" s="35">
        <v>2009</v>
      </c>
      <c r="M9" s="35">
        <v>2010</v>
      </c>
      <c r="N9" s="35">
        <v>2011</v>
      </c>
      <c r="O9" s="35">
        <v>2012</v>
      </c>
      <c r="P9" s="35">
        <v>2013</v>
      </c>
      <c r="Q9" s="35">
        <v>2014</v>
      </c>
      <c r="R9" s="35">
        <v>2015</v>
      </c>
      <c r="S9" s="35">
        <v>2016</v>
      </c>
      <c r="T9" s="35">
        <v>2017</v>
      </c>
      <c r="U9" s="35">
        <v>2018</v>
      </c>
      <c r="V9" s="19">
        <v>2019</v>
      </c>
      <c r="W9" s="19">
        <v>2020</v>
      </c>
      <c r="X9" s="95">
        <v>2021</v>
      </c>
      <c r="Y9" s="95">
        <v>2022</v>
      </c>
      <c r="Z9" s="96">
        <v>2023</v>
      </c>
      <c r="AA9" s="95">
        <v>2024</v>
      </c>
      <c r="AB9" s="95">
        <v>2025</v>
      </c>
      <c r="AC9" s="95">
        <v>2026</v>
      </c>
      <c r="AD9" s="95">
        <v>2027</v>
      </c>
      <c r="AE9" s="95">
        <v>2028</v>
      </c>
      <c r="AF9" s="36"/>
      <c r="AG9" s="36"/>
      <c r="AH9" s="37"/>
      <c r="AI9" s="37"/>
      <c r="AJ9" s="37"/>
      <c r="AK9" s="37"/>
      <c r="AL9" s="37"/>
      <c r="AM9" s="37"/>
      <c r="AN9" s="37"/>
      <c r="AO9" s="37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 t="s">
        <v>29</v>
      </c>
      <c r="CB9" s="10" t="s">
        <v>30</v>
      </c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</row>
    <row r="10" spans="1:112 16146:16147" s="15" customFormat="1" ht="15.75" thickBot="1">
      <c r="A10" s="13"/>
      <c r="B10" s="20" t="s">
        <v>81</v>
      </c>
      <c r="C10" s="14"/>
      <c r="D10" s="62" t="s">
        <v>279</v>
      </c>
      <c r="E10"/>
      <c r="F10" s="24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94"/>
      <c r="AA10" s="94"/>
      <c r="AB10" s="94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</row>
    <row r="11" spans="1:112 16146:16147">
      <c r="A11" t="s">
        <v>20</v>
      </c>
      <c r="B11" s="27" t="s">
        <v>187</v>
      </c>
      <c r="C11" t="s">
        <v>20</v>
      </c>
      <c r="D11" s="62" t="s">
        <v>280</v>
      </c>
      <c r="E11"/>
      <c r="F11" s="22" t="s">
        <v>14</v>
      </c>
      <c r="G11" s="30">
        <v>779337.6704454578</v>
      </c>
      <c r="H11" s="30">
        <v>914001.16689889517</v>
      </c>
      <c r="I11" s="30">
        <v>1061564.5187912036</v>
      </c>
      <c r="J11" s="30">
        <v>1246769.2889948401</v>
      </c>
      <c r="K11" s="30">
        <v>1616047.1289510005</v>
      </c>
      <c r="L11" s="30">
        <v>1809148.9499539407</v>
      </c>
      <c r="M11" s="85">
        <v>2739843.1719627166</v>
      </c>
      <c r="N11" s="85">
        <v>3539881.312295706</v>
      </c>
      <c r="O11" s="85">
        <v>4073762.2870408101</v>
      </c>
      <c r="P11" s="85">
        <v>4473655.5986426864</v>
      </c>
      <c r="Q11" s="85">
        <v>4937031.6776009845</v>
      </c>
      <c r="R11" s="85">
        <v>5191323.7298501469</v>
      </c>
      <c r="S11" s="85">
        <v>5639401.0032622768</v>
      </c>
      <c r="T11" s="85">
        <v>6293904.5539101586</v>
      </c>
      <c r="U11" s="85">
        <v>7009042.1316584852</v>
      </c>
      <c r="V11" s="85">
        <v>7707200.2870514765</v>
      </c>
      <c r="W11" s="86">
        <v>8044385.7290945919</v>
      </c>
      <c r="X11" s="32">
        <f t="shared" ref="X11" si="1">+X12+X15+X18+X21</f>
        <v>8487475.6005886942</v>
      </c>
      <c r="Y11" s="32">
        <f>+Y12+Y15+Y18+Y21</f>
        <v>9621371.8222785555</v>
      </c>
      <c r="Z11" s="32">
        <v>10319058.868956018</v>
      </c>
      <c r="AA11" s="32">
        <v>11510328.92077321</v>
      </c>
      <c r="AB11" s="32">
        <v>12847571.215993788</v>
      </c>
    </row>
    <row r="12" spans="1:112 16146:16147">
      <c r="A12" t="s">
        <v>76</v>
      </c>
      <c r="B12" t="s">
        <v>188</v>
      </c>
      <c r="C12" t="s">
        <v>76</v>
      </c>
      <c r="D12" s="63" t="s">
        <v>281</v>
      </c>
      <c r="E12"/>
      <c r="F12" s="22" t="s">
        <v>14</v>
      </c>
      <c r="G12" s="30">
        <v>569142.80873804097</v>
      </c>
      <c r="H12" s="30">
        <v>648519.41020742699</v>
      </c>
      <c r="I12" s="30">
        <v>749687.84141651099</v>
      </c>
      <c r="J12" s="30">
        <v>918387.80329738895</v>
      </c>
      <c r="K12" s="30">
        <v>1236264.6969007</v>
      </c>
      <c r="L12" s="30">
        <v>1343690.61004822</v>
      </c>
      <c r="M12" s="85">
        <v>1885502.398547119</v>
      </c>
      <c r="N12" s="85">
        <v>2352796.8338448671</v>
      </c>
      <c r="O12" s="85">
        <v>2694746.283497747</v>
      </c>
      <c r="P12" s="85">
        <v>3033143.5887923096</v>
      </c>
      <c r="Q12" s="85">
        <v>3324329.0345522575</v>
      </c>
      <c r="R12" s="85">
        <v>3633279.8764922735</v>
      </c>
      <c r="S12" s="85">
        <v>3898821.3651205343</v>
      </c>
      <c r="T12" s="85">
        <v>4288217.206661718</v>
      </c>
      <c r="U12" s="85">
        <v>4683636.7494940525</v>
      </c>
      <c r="V12" s="85">
        <v>5118113.2888848269</v>
      </c>
      <c r="W12" s="86">
        <v>5264719.696751087</v>
      </c>
      <c r="X12" s="85">
        <v>5525695.624744189</v>
      </c>
      <c r="Y12" s="32">
        <v>6109397.1695328606</v>
      </c>
      <c r="Z12" s="32">
        <v>6483293.4533772785</v>
      </c>
      <c r="AA12" s="32">
        <v>7182395.6939729443</v>
      </c>
      <c r="AB12" s="32">
        <v>8041005.9115559692</v>
      </c>
    </row>
    <row r="13" spans="1:112 16146:16147">
      <c r="A13" t="s">
        <v>148</v>
      </c>
      <c r="B13" s="29" t="s">
        <v>189</v>
      </c>
      <c r="C13" s="87" t="s">
        <v>351</v>
      </c>
      <c r="D13" s="63" t="s">
        <v>282</v>
      </c>
      <c r="E13"/>
      <c r="F13" s="22" t="s">
        <v>14</v>
      </c>
      <c r="G13" s="30">
        <v>42510.482850483197</v>
      </c>
      <c r="H13" s="30">
        <v>49952</v>
      </c>
      <c r="I13" s="30">
        <v>58734</v>
      </c>
      <c r="J13" s="30">
        <v>69247</v>
      </c>
      <c r="K13" s="30">
        <v>90904</v>
      </c>
      <c r="L13" s="30">
        <v>104539.59999999999</v>
      </c>
      <c r="M13" s="85">
        <v>284486.36178978899</v>
      </c>
      <c r="N13" s="85">
        <v>353312.62522624742</v>
      </c>
      <c r="O13" s="85">
        <v>425512.06019123114</v>
      </c>
      <c r="P13" s="85">
        <v>488351.71528123686</v>
      </c>
      <c r="Q13" s="85">
        <v>509376.35541545344</v>
      </c>
      <c r="R13" s="85">
        <v>553131.0121454742</v>
      </c>
      <c r="S13" s="85">
        <v>586406.15772865491</v>
      </c>
      <c r="T13" s="85">
        <v>637882.64947254932</v>
      </c>
      <c r="U13" s="85">
        <v>683093.47528962546</v>
      </c>
      <c r="V13" s="85">
        <v>738260.10435401555</v>
      </c>
      <c r="W13" s="86">
        <v>762512.30314689514</v>
      </c>
      <c r="X13" s="85">
        <v>813531.79699297273</v>
      </c>
      <c r="Y13" s="32">
        <v>848501.29858035618</v>
      </c>
      <c r="Z13" s="32">
        <v>909372.5229476149</v>
      </c>
      <c r="AA13" s="32">
        <v>1017783.3526213682</v>
      </c>
      <c r="AB13" s="32">
        <v>1204620.3056977864</v>
      </c>
    </row>
    <row r="14" spans="1:112 16146:16147">
      <c r="A14" t="s">
        <v>77</v>
      </c>
      <c r="B14" s="29" t="s">
        <v>31</v>
      </c>
      <c r="C14" t="s">
        <v>77</v>
      </c>
      <c r="D14" s="63" t="s">
        <v>283</v>
      </c>
      <c r="E14"/>
      <c r="F14" s="22" t="s">
        <v>14</v>
      </c>
      <c r="G14" s="30">
        <v>526632.32588755805</v>
      </c>
      <c r="H14" s="30">
        <v>598567.41020742699</v>
      </c>
      <c r="I14" s="30">
        <v>690953.84141651099</v>
      </c>
      <c r="J14" s="30">
        <v>849140.80329738895</v>
      </c>
      <c r="K14" s="30">
        <v>1145360.6969007</v>
      </c>
      <c r="L14" s="30">
        <v>1239151.0100482199</v>
      </c>
      <c r="M14" s="85">
        <v>1601016.0367573299</v>
      </c>
      <c r="N14" s="85">
        <v>1999484.2086186195</v>
      </c>
      <c r="O14" s="85">
        <v>2269234.2233065157</v>
      </c>
      <c r="P14" s="85">
        <v>2544791.8735110727</v>
      </c>
      <c r="Q14" s="85">
        <v>2814952.6791368038</v>
      </c>
      <c r="R14" s="85">
        <v>3080148.8643467994</v>
      </c>
      <c r="S14" s="85">
        <v>3312415.2073918795</v>
      </c>
      <c r="T14" s="85">
        <v>3650334.5571891689</v>
      </c>
      <c r="U14" s="85">
        <v>4000543.2742044274</v>
      </c>
      <c r="V14" s="85">
        <v>4379853.1845308114</v>
      </c>
      <c r="W14" s="86">
        <v>4502208</v>
      </c>
      <c r="X14" s="85">
        <v>4712163.8277512165</v>
      </c>
      <c r="Y14" s="32">
        <v>5260895.8709525047</v>
      </c>
      <c r="Z14" s="32">
        <v>5573920.9304296635</v>
      </c>
      <c r="AA14" s="32">
        <v>6164612.3413515761</v>
      </c>
      <c r="AB14" s="32">
        <v>6836385.6058581825</v>
      </c>
    </row>
    <row r="15" spans="1:112 16146:16147">
      <c r="A15" t="s">
        <v>149</v>
      </c>
      <c r="B15" t="s">
        <v>190</v>
      </c>
      <c r="C15" t="s">
        <v>149</v>
      </c>
      <c r="D15" s="63" t="s">
        <v>284</v>
      </c>
      <c r="E15"/>
      <c r="F15" s="22" t="s">
        <v>14</v>
      </c>
      <c r="G15" s="30">
        <v>260686.00000000017</v>
      </c>
      <c r="H15" s="30">
        <v>308543</v>
      </c>
      <c r="I15" s="30">
        <v>366629</v>
      </c>
      <c r="J15" s="30">
        <v>493300</v>
      </c>
      <c r="K15" s="30">
        <v>589746</v>
      </c>
      <c r="L15" s="30">
        <v>672325.57</v>
      </c>
      <c r="M15" s="85">
        <v>1016456.5046184137</v>
      </c>
      <c r="N15" s="85">
        <v>1145900.0565692517</v>
      </c>
      <c r="O15" s="85">
        <v>1244912.8227281363</v>
      </c>
      <c r="P15" s="85">
        <v>1351621.2476038246</v>
      </c>
      <c r="Q15" s="85">
        <v>1495378.8479934221</v>
      </c>
      <c r="R15" s="85">
        <v>1666877.7662962868</v>
      </c>
      <c r="S15" s="85">
        <v>1789073.974974744</v>
      </c>
      <c r="T15" s="85">
        <v>2033264.8045012602</v>
      </c>
      <c r="U15" s="85">
        <v>2244260.4482481191</v>
      </c>
      <c r="V15" s="85">
        <v>2464759.6204657974</v>
      </c>
      <c r="W15" s="86">
        <v>2567421.0827826182</v>
      </c>
      <c r="X15" s="85">
        <v>2792006.2217995864</v>
      </c>
      <c r="Y15" s="32">
        <v>3111599.6977160946</v>
      </c>
      <c r="Z15" s="32">
        <v>3267875.6331261341</v>
      </c>
      <c r="AA15" s="32">
        <v>3520402.6120448173</v>
      </c>
      <c r="AB15" s="32">
        <v>3956426.8507213187</v>
      </c>
    </row>
    <row r="16" spans="1:112 16146:16147">
      <c r="A16" t="s">
        <v>28</v>
      </c>
      <c r="B16" t="s">
        <v>191</v>
      </c>
      <c r="C16" t="s">
        <v>28</v>
      </c>
      <c r="D16" s="63" t="s">
        <v>285</v>
      </c>
      <c r="E16" s="63"/>
      <c r="F16" s="22" t="s">
        <v>14</v>
      </c>
      <c r="G16" s="31">
        <v>0</v>
      </c>
      <c r="H16" s="30">
        <v>285841</v>
      </c>
      <c r="I16" s="30">
        <v>332202.53690000001</v>
      </c>
      <c r="J16" s="30">
        <v>437705.09</v>
      </c>
      <c r="K16" s="30">
        <v>513963.63900000002</v>
      </c>
      <c r="L16" s="30">
        <v>612526</v>
      </c>
      <c r="M16" s="85">
        <v>963320.27011754178</v>
      </c>
      <c r="N16" s="85">
        <v>1082120.7125660549</v>
      </c>
      <c r="O16" s="85">
        <v>1167244.2234510661</v>
      </c>
      <c r="P16" s="85">
        <v>1266169.1051839225</v>
      </c>
      <c r="Q16" s="85">
        <v>1402349.1377199499</v>
      </c>
      <c r="R16" s="85">
        <v>1566571.5139624705</v>
      </c>
      <c r="S16" s="85">
        <v>1685834.6033204331</v>
      </c>
      <c r="T16" s="85">
        <v>1922458.3482424889</v>
      </c>
      <c r="U16" s="85">
        <v>2126648.032292699</v>
      </c>
      <c r="V16" s="85">
        <v>2340103.8932432025</v>
      </c>
      <c r="W16" s="86">
        <v>2435664.44178337</v>
      </c>
      <c r="X16" s="85">
        <v>2634075.755690957</v>
      </c>
      <c r="Y16" s="32">
        <v>2940853.244230153</v>
      </c>
      <c r="Z16" s="32">
        <v>3109060.4227405717</v>
      </c>
      <c r="AA16" s="32">
        <v>3342939.5354962321</v>
      </c>
      <c r="AB16" s="32">
        <v>3752197.0360832182</v>
      </c>
    </row>
    <row r="17" spans="1:112">
      <c r="A17" t="s">
        <v>78</v>
      </c>
      <c r="B17" t="s">
        <v>192</v>
      </c>
      <c r="C17" t="s">
        <v>78</v>
      </c>
      <c r="D17" s="63" t="s">
        <v>286</v>
      </c>
      <c r="E17" s="63"/>
      <c r="F17" s="22" t="s">
        <v>14</v>
      </c>
      <c r="G17" s="31">
        <v>0</v>
      </c>
      <c r="H17" s="30">
        <v>22702</v>
      </c>
      <c r="I17" s="30">
        <v>34426.463099999994</v>
      </c>
      <c r="J17" s="30">
        <v>55594.909999999974</v>
      </c>
      <c r="K17" s="30">
        <v>75782.360999999975</v>
      </c>
      <c r="L17" s="30">
        <v>59800</v>
      </c>
      <c r="M17" s="85">
        <v>53136.234500871949</v>
      </c>
      <c r="N17" s="85">
        <v>63779.344003196806</v>
      </c>
      <c r="O17" s="85">
        <v>77668.599277070316</v>
      </c>
      <c r="P17" s="85">
        <v>85452.14241990204</v>
      </c>
      <c r="Q17" s="85">
        <v>93029.710273472068</v>
      </c>
      <c r="R17" s="85">
        <v>100306.25233381634</v>
      </c>
      <c r="S17" s="85">
        <v>103239.37165431095</v>
      </c>
      <c r="T17" s="85">
        <v>110806.45625877113</v>
      </c>
      <c r="U17" s="85">
        <v>117612.41595542021</v>
      </c>
      <c r="V17" s="85">
        <v>124655.727222595</v>
      </c>
      <c r="W17" s="86">
        <v>131756.64099924834</v>
      </c>
      <c r="X17" s="85">
        <v>157930.46610862948</v>
      </c>
      <c r="Y17" s="32">
        <v>170746.45348594134</v>
      </c>
      <c r="Z17" s="32">
        <v>158815.21038556236</v>
      </c>
      <c r="AA17" s="32">
        <v>177463.07654858529</v>
      </c>
      <c r="AB17" s="32">
        <v>204229.81463810077</v>
      </c>
    </row>
    <row r="18" spans="1:112">
      <c r="A18" t="s">
        <v>356</v>
      </c>
      <c r="B18" t="s">
        <v>193</v>
      </c>
      <c r="C18" s="89" t="s">
        <v>356</v>
      </c>
      <c r="D18" s="63" t="s">
        <v>287</v>
      </c>
      <c r="E18" s="63"/>
      <c r="F18" s="22" t="s">
        <v>14</v>
      </c>
      <c r="G18" s="30">
        <v>-65377.225996510941</v>
      </c>
      <c r="H18" s="30">
        <v>-30306.684091493255</v>
      </c>
      <c r="I18" s="30">
        <v>-30872.595384999993</v>
      </c>
      <c r="J18" s="30">
        <v>-169181.82508320012</v>
      </c>
      <c r="K18" s="30">
        <v>-220495.0051438401</v>
      </c>
      <c r="L18" s="30">
        <v>-187556.82049103989</v>
      </c>
      <c r="M18" s="85">
        <v>-154143.45635583322</v>
      </c>
      <c r="N18" s="85">
        <v>-102665.99171835277</v>
      </c>
      <c r="O18" s="85">
        <v>151696.0332495328</v>
      </c>
      <c r="P18" s="85">
        <v>123228.50399235869</v>
      </c>
      <c r="Q18" s="85">
        <v>186947.14472600957</v>
      </c>
      <c r="R18" s="85">
        <v>48355.907562896609</v>
      </c>
      <c r="S18" s="85">
        <v>158188.8376133563</v>
      </c>
      <c r="T18" s="85">
        <v>160177.35400737543</v>
      </c>
      <c r="U18" s="85">
        <v>293186.50742728729</v>
      </c>
      <c r="V18" s="85">
        <v>432447.90868822206</v>
      </c>
      <c r="W18" s="86">
        <v>443835.56485704239</v>
      </c>
      <c r="X18" s="85">
        <v>86961.097880324349</v>
      </c>
      <c r="Y18" s="32">
        <v>354705.2431077864</v>
      </c>
      <c r="Z18" s="32">
        <v>874823.261949935</v>
      </c>
      <c r="AA18" s="32">
        <v>801814.19406348467</v>
      </c>
      <c r="AB18" s="32">
        <v>790383.46900622733</v>
      </c>
    </row>
    <row r="19" spans="1:112">
      <c r="A19" t="s">
        <v>19</v>
      </c>
      <c r="B19" s="87" t="s">
        <v>359</v>
      </c>
      <c r="C19" s="89" t="s">
        <v>19</v>
      </c>
      <c r="D19" s="63"/>
      <c r="E19" s="63"/>
      <c r="G19" s="30"/>
      <c r="H19" s="30"/>
      <c r="I19" s="30"/>
      <c r="J19" s="30"/>
      <c r="K19" s="30"/>
      <c r="L19" s="30"/>
      <c r="M19" s="85">
        <v>1484333.2155124589</v>
      </c>
      <c r="N19" s="85">
        <v>2165704.8978035403</v>
      </c>
      <c r="O19" s="85">
        <v>2585776.8167165327</v>
      </c>
      <c r="P19" s="85">
        <v>2988421.892942145</v>
      </c>
      <c r="Q19" s="85">
        <v>3436103.7434904762</v>
      </c>
      <c r="R19" s="85">
        <v>3785661.3120042826</v>
      </c>
      <c r="S19" s="85">
        <v>4179207.0421722042</v>
      </c>
      <c r="T19" s="85">
        <v>5146055.0820034025</v>
      </c>
      <c r="U19" s="85">
        <v>5917275.6044830633</v>
      </c>
      <c r="V19" s="85">
        <v>6563265.8236155463</v>
      </c>
      <c r="W19" s="86">
        <v>6787981.2289785305</v>
      </c>
      <c r="X19" s="85">
        <v>7965513.4305008603</v>
      </c>
      <c r="Y19" s="32">
        <v>8988297.9743454531</v>
      </c>
      <c r="Z19" s="32">
        <v>8950407.4281601608</v>
      </c>
      <c r="AA19" s="32">
        <v>10378434.176336488</v>
      </c>
      <c r="AB19" s="32">
        <v>12622020.266028861</v>
      </c>
    </row>
    <row r="20" spans="1:112">
      <c r="A20" t="s">
        <v>358</v>
      </c>
      <c r="B20" s="87" t="s">
        <v>360</v>
      </c>
      <c r="C20" s="89" t="s">
        <v>358</v>
      </c>
      <c r="D20" s="63"/>
      <c r="E20" s="63"/>
      <c r="G20" s="30"/>
      <c r="H20" s="30"/>
      <c r="I20" s="30"/>
      <c r="J20" s="30"/>
      <c r="K20" s="30"/>
      <c r="L20" s="30"/>
      <c r="M20" s="85">
        <v>1638476.6718682921</v>
      </c>
      <c r="N20" s="85">
        <v>2268370.8895218931</v>
      </c>
      <c r="O20" s="85">
        <v>2434080.7834669999</v>
      </c>
      <c r="P20" s="85">
        <v>2865193.3889497863</v>
      </c>
      <c r="Q20" s="85">
        <v>3249156.5987644666</v>
      </c>
      <c r="R20" s="85">
        <v>3737305.404441386</v>
      </c>
      <c r="S20" s="85">
        <v>4021018.2045588479</v>
      </c>
      <c r="T20" s="85">
        <v>4985877.7279960271</v>
      </c>
      <c r="U20" s="85">
        <v>5624089.097055776</v>
      </c>
      <c r="V20" s="85">
        <v>6130817.9149273243</v>
      </c>
      <c r="W20" s="86">
        <v>6344145.6641214881</v>
      </c>
      <c r="X20" s="85">
        <v>7878552.332620536</v>
      </c>
      <c r="Y20" s="32">
        <v>8633592.7312376667</v>
      </c>
      <c r="Z20" s="32">
        <v>8075584.1662102258</v>
      </c>
      <c r="AA20" s="32">
        <v>9636331.2192756943</v>
      </c>
      <c r="AB20" s="32">
        <v>11831636.797022633</v>
      </c>
    </row>
    <row r="21" spans="1:112">
      <c r="A21" t="s">
        <v>79</v>
      </c>
      <c r="B21" t="s">
        <v>194</v>
      </c>
      <c r="C21" t="s">
        <v>79</v>
      </c>
      <c r="D21" s="63" t="s">
        <v>288</v>
      </c>
      <c r="E21" s="63"/>
      <c r="F21" s="22" t="s">
        <v>14</v>
      </c>
      <c r="G21" s="30">
        <v>14886.087703927595</v>
      </c>
      <c r="H21" s="30">
        <v>-12754.559217038448</v>
      </c>
      <c r="I21" s="30">
        <v>-23879.727240307373</v>
      </c>
      <c r="J21" s="30">
        <v>4263.3107806511689</v>
      </c>
      <c r="K21" s="30">
        <v>10531.437194140395</v>
      </c>
      <c r="L21" s="30">
        <v>-19310.409603239503</v>
      </c>
      <c r="M21" s="85">
        <v>-7972.2748469812796</v>
      </c>
      <c r="N21" s="85">
        <v>143850.41359993909</v>
      </c>
      <c r="O21" s="85">
        <v>-17592.852434605826</v>
      </c>
      <c r="P21" s="85">
        <v>-34337.741745806299</v>
      </c>
      <c r="Q21" s="85">
        <v>-69623.34967070492</v>
      </c>
      <c r="R21" s="85">
        <v>-157189.82050131029</v>
      </c>
      <c r="S21" s="85">
        <v>-206683.17444635788</v>
      </c>
      <c r="T21" s="85">
        <v>-187754.81126019545</v>
      </c>
      <c r="U21" s="85">
        <v>-212041.57351097371</v>
      </c>
      <c r="V21" s="85">
        <v>-308120.53098736983</v>
      </c>
      <c r="W21" s="86">
        <v>-231590.61529615521</v>
      </c>
      <c r="X21" s="85">
        <v>82812.656164593063</v>
      </c>
      <c r="Y21" s="32">
        <v>45669.711921812966</v>
      </c>
      <c r="Z21" s="32">
        <v>-306933.47949732933</v>
      </c>
      <c r="AA21" s="32">
        <v>5716.4206919632852</v>
      </c>
      <c r="AB21" s="32">
        <v>59754.984710272402</v>
      </c>
    </row>
    <row r="22" spans="1:112" s="15" customFormat="1" ht="15.75" thickBot="1">
      <c r="A22" s="13"/>
      <c r="B22" s="20" t="s">
        <v>82</v>
      </c>
      <c r="C22" s="14"/>
      <c r="D22" s="62" t="s">
        <v>289</v>
      </c>
      <c r="E22"/>
      <c r="F22" s="24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73"/>
      <c r="W22" s="17"/>
      <c r="X22" s="17"/>
      <c r="Y22" s="17"/>
      <c r="Z22" s="92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</row>
    <row r="23" spans="1:112">
      <c r="A23" t="s">
        <v>156</v>
      </c>
      <c r="B23" s="27" t="s">
        <v>187</v>
      </c>
      <c r="C23" t="s">
        <v>156</v>
      </c>
      <c r="D23" t="s">
        <v>290</v>
      </c>
      <c r="E23"/>
      <c r="F23" s="22">
        <v>2010</v>
      </c>
      <c r="G23" s="32">
        <v>1477160.8459954923</v>
      </c>
      <c r="H23" s="32">
        <v>1588645.9532573035</v>
      </c>
      <c r="I23" s="32">
        <v>1699501.2688401889</v>
      </c>
      <c r="J23" s="32">
        <v>1820667.1011095704</v>
      </c>
      <c r="K23" s="32">
        <v>1923749.3920355169</v>
      </c>
      <c r="L23" s="32">
        <v>2027590.9112412417</v>
      </c>
      <c r="M23" s="85">
        <v>2739843.1719627166</v>
      </c>
      <c r="N23" s="85">
        <v>2915553.9384170929</v>
      </c>
      <c r="O23" s="85">
        <v>3076041.9109357074</v>
      </c>
      <c r="P23" s="85">
        <v>3246870.2262715297</v>
      </c>
      <c r="Q23" s="85">
        <v>3455392.132702027</v>
      </c>
      <c r="R23" s="85">
        <v>3696825.7103069611</v>
      </c>
      <c r="S23" s="85">
        <v>3944143.6794377412</v>
      </c>
      <c r="T23" s="85">
        <v>4217874.7608247967</v>
      </c>
      <c r="U23" s="85">
        <v>4532739.3964214921</v>
      </c>
      <c r="V23" s="85">
        <v>4866315.5980231119</v>
      </c>
      <c r="W23" s="86">
        <v>5005755.6532622529</v>
      </c>
      <c r="X23" s="32">
        <f>X24+X27+X30+X33</f>
        <v>5133589.0558686461</v>
      </c>
      <c r="Y23" s="32">
        <f>Y24+Y27+Y30+Y33</f>
        <v>5571869.2471572086</v>
      </c>
      <c r="Z23" s="32">
        <v>5849273.6500423178</v>
      </c>
      <c r="AA23" s="74">
        <v>6261036.308576446</v>
      </c>
      <c r="AB23" s="32">
        <v>6763098.1657598317</v>
      </c>
    </row>
    <row r="24" spans="1:112">
      <c r="A24" t="s">
        <v>151</v>
      </c>
      <c r="B24" t="s">
        <v>195</v>
      </c>
      <c r="C24" t="s">
        <v>151</v>
      </c>
      <c r="D24" s="63" t="s">
        <v>281</v>
      </c>
      <c r="E24"/>
      <c r="F24" s="22">
        <v>2010</v>
      </c>
      <c r="G24" s="32">
        <v>1043651.2901640022</v>
      </c>
      <c r="H24" s="32">
        <v>1106408.4786086667</v>
      </c>
      <c r="I24" s="32">
        <v>1189878.8502320654</v>
      </c>
      <c r="J24" s="32">
        <v>1305444.5210231054</v>
      </c>
      <c r="K24" s="32">
        <v>1405404.2868856671</v>
      </c>
      <c r="L24" s="32">
        <v>1442775.3834672219</v>
      </c>
      <c r="M24" s="85">
        <v>1885502.398547119</v>
      </c>
      <c r="N24" s="85">
        <v>1982891.0033538176</v>
      </c>
      <c r="O24" s="85">
        <v>2090565.2763930394</v>
      </c>
      <c r="P24" s="85">
        <v>2206099.3851764472</v>
      </c>
      <c r="Q24" s="85">
        <v>2330719.3782029869</v>
      </c>
      <c r="R24" s="85">
        <v>2532216.0049512545</v>
      </c>
      <c r="S24" s="85">
        <v>2685583.3676664308</v>
      </c>
      <c r="T24" s="85">
        <v>2872656.1868132157</v>
      </c>
      <c r="U24" s="85">
        <v>3061595.7187651978</v>
      </c>
      <c r="V24" s="85">
        <v>3269610.6144396551</v>
      </c>
      <c r="W24" s="86">
        <v>3286000.3771164985</v>
      </c>
      <c r="X24" s="85">
        <v>3368418.4481335338</v>
      </c>
      <c r="Y24" s="32">
        <v>3609839.2120119706</v>
      </c>
      <c r="Z24" s="32">
        <v>3728513.0579923717</v>
      </c>
      <c r="AA24" s="32">
        <v>3973475.4073289633</v>
      </c>
      <c r="AB24" s="32">
        <v>4289508.2454704614</v>
      </c>
    </row>
    <row r="25" spans="1:112">
      <c r="A25" t="s">
        <v>157</v>
      </c>
      <c r="B25" s="29" t="s">
        <v>189</v>
      </c>
      <c r="C25" s="87" t="s">
        <v>352</v>
      </c>
      <c r="D25" s="63" t="s">
        <v>282</v>
      </c>
      <c r="E25"/>
      <c r="F25" s="22">
        <v>2010</v>
      </c>
      <c r="G25" s="32">
        <v>77863.284195492335</v>
      </c>
      <c r="H25" s="32">
        <v>84250.986423276656</v>
      </c>
      <c r="I25" s="32">
        <v>91410.018329735394</v>
      </c>
      <c r="J25" s="32">
        <v>99549.067899905305</v>
      </c>
      <c r="K25" s="32">
        <v>107035.83096348493</v>
      </c>
      <c r="L25" s="32">
        <v>115167.66991767184</v>
      </c>
      <c r="M25" s="85">
        <v>284486.36178978899</v>
      </c>
      <c r="N25" s="85">
        <v>296700.91344099963</v>
      </c>
      <c r="O25" s="85">
        <v>321920.49108348461</v>
      </c>
      <c r="P25" s="85">
        <v>345485.07103079563</v>
      </c>
      <c r="Q25" s="85">
        <v>353258.48512898851</v>
      </c>
      <c r="R25" s="85">
        <v>380936.29937605117</v>
      </c>
      <c r="S25" s="85">
        <v>395546.12108162721</v>
      </c>
      <c r="T25" s="85">
        <v>417736.25847430644</v>
      </c>
      <c r="U25" s="85">
        <v>437286.31537090399</v>
      </c>
      <c r="V25" s="85">
        <v>461074.69092708116</v>
      </c>
      <c r="W25" s="86">
        <v>466792.01709457696</v>
      </c>
      <c r="X25" s="85">
        <v>488020.52509118401</v>
      </c>
      <c r="Y25" s="32">
        <v>502465.93263388309</v>
      </c>
      <c r="Z25" s="32">
        <v>525634.63678763143</v>
      </c>
      <c r="AA25" s="32">
        <v>556099.97255562036</v>
      </c>
      <c r="AB25" s="32">
        <v>622220.25929248368</v>
      </c>
    </row>
    <row r="26" spans="1:112">
      <c r="A26" t="s">
        <v>150</v>
      </c>
      <c r="B26" s="29" t="s">
        <v>31</v>
      </c>
      <c r="C26" t="s">
        <v>150</v>
      </c>
      <c r="D26" s="63" t="s">
        <v>283</v>
      </c>
      <c r="E26"/>
      <c r="F26" s="22">
        <v>2010</v>
      </c>
      <c r="G26" s="32">
        <v>965788.00596850994</v>
      </c>
      <c r="H26" s="32">
        <v>1022157.4921853901</v>
      </c>
      <c r="I26" s="32">
        <v>1098468.83190233</v>
      </c>
      <c r="J26" s="32">
        <v>1205895.4531232</v>
      </c>
      <c r="K26" s="32">
        <v>1298368.4559221822</v>
      </c>
      <c r="L26" s="32">
        <v>1327607.7135495499</v>
      </c>
      <c r="M26" s="85">
        <v>1601016.0367573299</v>
      </c>
      <c r="N26" s="85">
        <v>1686190.089912818</v>
      </c>
      <c r="O26" s="85">
        <v>1768644.7853095548</v>
      </c>
      <c r="P26" s="85">
        <v>1860614.3141456516</v>
      </c>
      <c r="Q26" s="85">
        <v>1977460.8930739984</v>
      </c>
      <c r="R26" s="85">
        <v>2151279.7055752031</v>
      </c>
      <c r="S26" s="85">
        <v>2290037.2465848038</v>
      </c>
      <c r="T26" s="85">
        <v>2454919.9283389095</v>
      </c>
      <c r="U26" s="85">
        <v>2624309.403394294</v>
      </c>
      <c r="V26" s="85">
        <v>2808535.9235125738</v>
      </c>
      <c r="W26" s="86">
        <v>2819208.3600219213</v>
      </c>
      <c r="X26" s="85">
        <v>2880397.92304235</v>
      </c>
      <c r="Y26" s="32">
        <v>3107373.2793780873</v>
      </c>
      <c r="Z26" s="32">
        <v>3202878.4212047402</v>
      </c>
      <c r="AA26" s="32">
        <v>3417375.4347733427</v>
      </c>
      <c r="AB26" s="32">
        <v>3667287.9861779776</v>
      </c>
    </row>
    <row r="27" spans="1:112">
      <c r="A27" t="s">
        <v>158</v>
      </c>
      <c r="B27" t="s">
        <v>190</v>
      </c>
      <c r="C27" t="s">
        <v>158</v>
      </c>
      <c r="D27" s="63" t="s">
        <v>284</v>
      </c>
      <c r="E27"/>
      <c r="F27" s="22">
        <v>2010</v>
      </c>
      <c r="G27" s="32">
        <v>399242.95452388801</v>
      </c>
      <c r="H27" s="32">
        <v>443761.22588881478</v>
      </c>
      <c r="I27" s="32">
        <v>496273.60273590428</v>
      </c>
      <c r="J27" s="32">
        <v>629266.92708944844</v>
      </c>
      <c r="K27" s="32">
        <v>668774.37667570019</v>
      </c>
      <c r="L27" s="32">
        <v>697613.54652444075</v>
      </c>
      <c r="M27" s="85">
        <v>1016456.5046184137</v>
      </c>
      <c r="N27" s="85">
        <v>972409.96695971699</v>
      </c>
      <c r="O27" s="85">
        <v>998061.34237793845</v>
      </c>
      <c r="P27" s="85">
        <v>1057070.1762454135</v>
      </c>
      <c r="Q27" s="85">
        <v>1152974.3612459165</v>
      </c>
      <c r="R27" s="85">
        <v>1263994.9461249567</v>
      </c>
      <c r="S27" s="85">
        <v>1388646.515668002</v>
      </c>
      <c r="T27" s="85">
        <v>1530910.0089354268</v>
      </c>
      <c r="U27" s="85">
        <v>1653605.3964882088</v>
      </c>
      <c r="V27" s="85">
        <v>1777370.4449470968</v>
      </c>
      <c r="W27" s="86">
        <v>1850454.2449614408</v>
      </c>
      <c r="X27" s="85">
        <v>1911195.9139002077</v>
      </c>
      <c r="Y27" s="32">
        <v>2019204.7488684694</v>
      </c>
      <c r="Z27" s="32">
        <v>2103174.2392373653</v>
      </c>
      <c r="AA27" s="32">
        <v>2254562.908378181</v>
      </c>
      <c r="AB27" s="32">
        <v>2450292.9212673046</v>
      </c>
    </row>
    <row r="28" spans="1:112">
      <c r="A28" t="s">
        <v>152</v>
      </c>
      <c r="B28" t="s">
        <v>191</v>
      </c>
      <c r="C28" t="s">
        <v>152</v>
      </c>
      <c r="D28" s="63" t="s">
        <v>285</v>
      </c>
      <c r="E28"/>
      <c r="F28" s="22">
        <v>2010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85">
        <v>963320.27011754178</v>
      </c>
      <c r="N28" s="85">
        <v>917334.25989956316</v>
      </c>
      <c r="O28" s="85">
        <v>938799.88158121298</v>
      </c>
      <c r="P28" s="85">
        <v>993719.67465371394</v>
      </c>
      <c r="Q28" s="85">
        <v>1085936.8604615801</v>
      </c>
      <c r="R28" s="85">
        <v>1192358.6727868149</v>
      </c>
      <c r="S28" s="85">
        <v>1311594.5400654965</v>
      </c>
      <c r="T28" s="85">
        <v>1449311.9667723735</v>
      </c>
      <c r="U28" s="85">
        <v>1568735.2728344172</v>
      </c>
      <c r="V28" s="85">
        <v>1689198.8734831726</v>
      </c>
      <c r="W28" s="86">
        <v>1758456.0272959822</v>
      </c>
      <c r="X28" s="85">
        <v>1807700.91547687</v>
      </c>
      <c r="Y28" s="32">
        <v>1913744.2665805742</v>
      </c>
      <c r="Z28" s="32">
        <v>2002775.8600992891</v>
      </c>
      <c r="AA28" s="32">
        <v>2144855.2804020573</v>
      </c>
      <c r="AB28" s="32">
        <v>2329312.8345166342</v>
      </c>
    </row>
    <row r="29" spans="1:112">
      <c r="A29" t="s">
        <v>153</v>
      </c>
      <c r="B29" t="s">
        <v>192</v>
      </c>
      <c r="C29" t="s">
        <v>153</v>
      </c>
      <c r="D29" s="63" t="s">
        <v>286</v>
      </c>
      <c r="E29"/>
      <c r="F29" s="22">
        <v>2010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85">
        <v>53136.234500871949</v>
      </c>
      <c r="N29" s="85">
        <v>55075.707060153778</v>
      </c>
      <c r="O29" s="85">
        <v>59261.460796725471</v>
      </c>
      <c r="P29" s="85">
        <v>63350.501591699525</v>
      </c>
      <c r="Q29" s="85">
        <v>67037.500784336444</v>
      </c>
      <c r="R29" s="85">
        <v>71636.273338141924</v>
      </c>
      <c r="S29" s="85">
        <v>77051.975602505452</v>
      </c>
      <c r="T29" s="85">
        <v>81598.042163053266</v>
      </c>
      <c r="U29" s="85">
        <v>84870.123653791699</v>
      </c>
      <c r="V29" s="85">
        <v>88171.571463924192</v>
      </c>
      <c r="W29" s="86">
        <v>91998.217665458506</v>
      </c>
      <c r="X29" s="85">
        <v>103494.9984233377</v>
      </c>
      <c r="Y29" s="32">
        <v>105460.48228789515</v>
      </c>
      <c r="Z29" s="32">
        <v>100398.37913807618</v>
      </c>
      <c r="AA29" s="32">
        <v>109707.62797612377</v>
      </c>
      <c r="AB29" s="32">
        <v>120980.08675067047</v>
      </c>
    </row>
    <row r="30" spans="1:112">
      <c r="A30" t="s">
        <v>357</v>
      </c>
      <c r="B30" t="s">
        <v>193</v>
      </c>
      <c r="C30" s="89" t="s">
        <v>357</v>
      </c>
      <c r="D30" s="63" t="s">
        <v>287</v>
      </c>
      <c r="E30"/>
      <c r="F30" s="22">
        <v>2010</v>
      </c>
      <c r="G30" s="32">
        <v>-4569.3124080699636</v>
      </c>
      <c r="H30" s="32">
        <v>11252.388929152745</v>
      </c>
      <c r="I30" s="32">
        <v>4234.490867040935</v>
      </c>
      <c r="J30" s="32">
        <v>-164919.69543615892</v>
      </c>
      <c r="K30" s="32">
        <v>-207083.3673095766</v>
      </c>
      <c r="L30" s="32">
        <v>-166757.30904058716</v>
      </c>
      <c r="M30" s="85">
        <v>-154143.45635583322</v>
      </c>
      <c r="N30" s="85">
        <v>-74355.368171223905</v>
      </c>
      <c r="O30" s="85">
        <v>-19410.240164425457</v>
      </c>
      <c r="P30" s="85">
        <v>-62939.748906785622</v>
      </c>
      <c r="Q30" s="85">
        <v>-90404.725891479757</v>
      </c>
      <c r="R30" s="85">
        <v>-151148.30555200856</v>
      </c>
      <c r="S30" s="85">
        <v>-176560.45311653242</v>
      </c>
      <c r="T30" s="85">
        <v>-238964.54313696967</v>
      </c>
      <c r="U30" s="85">
        <v>-162282.57145951083</v>
      </c>
      <c r="V30" s="85">
        <v>-112584.33006994054</v>
      </c>
      <c r="W30" s="86">
        <v>-81800.781195344403</v>
      </c>
      <c r="X30" s="85">
        <v>-180454.69904260244</v>
      </c>
      <c r="Y30" s="32">
        <v>-47572.822987383232</v>
      </c>
      <c r="Z30" s="32">
        <v>98864.442361741327</v>
      </c>
      <c r="AA30" s="32">
        <v>91074.195334178396</v>
      </c>
      <c r="AB30" s="32">
        <v>54243.681672858074</v>
      </c>
    </row>
    <row r="31" spans="1:112">
      <c r="A31" t="s">
        <v>154</v>
      </c>
      <c r="B31" s="87" t="s">
        <v>359</v>
      </c>
      <c r="C31" s="89" t="s">
        <v>154</v>
      </c>
      <c r="D31" s="63" t="s">
        <v>369</v>
      </c>
      <c r="E31"/>
      <c r="F31" s="22">
        <v>2010</v>
      </c>
      <c r="G31" s="32"/>
      <c r="H31" s="32"/>
      <c r="I31" s="32"/>
      <c r="J31" s="32"/>
      <c r="K31" s="32"/>
      <c r="L31" s="32"/>
      <c r="M31" s="85">
        <v>1484333.2155124589</v>
      </c>
      <c r="N31" s="85">
        <v>1641582.5162050123</v>
      </c>
      <c r="O31" s="85">
        <v>1888499.9875652001</v>
      </c>
      <c r="P31" s="85">
        <v>2225002.6941328761</v>
      </c>
      <c r="Q31" s="85">
        <v>2504913.2751100506</v>
      </c>
      <c r="R31" s="85">
        <v>2852242.1070887283</v>
      </c>
      <c r="S31" s="85">
        <v>3166101.8740477697</v>
      </c>
      <c r="T31" s="85">
        <v>3712365.7722339625</v>
      </c>
      <c r="U31" s="85">
        <v>4167254.5901226853</v>
      </c>
      <c r="V31" s="85">
        <v>4427125.7518750634</v>
      </c>
      <c r="W31" s="86">
        <v>4606983.294694243</v>
      </c>
      <c r="X31" s="85">
        <v>5289080.9128853939</v>
      </c>
      <c r="Y31" s="32">
        <v>5512364.7698750859</v>
      </c>
      <c r="Z31" s="32">
        <v>5348855.4330639392</v>
      </c>
      <c r="AA31" s="32">
        <v>6185577.8680267204</v>
      </c>
      <c r="AB31" s="32">
        <v>7192259.6595223974</v>
      </c>
    </row>
    <row r="32" spans="1:112">
      <c r="A32" t="s">
        <v>361</v>
      </c>
      <c r="B32" s="87" t="s">
        <v>360</v>
      </c>
      <c r="C32" s="89" t="s">
        <v>361</v>
      </c>
      <c r="D32" s="63" t="s">
        <v>370</v>
      </c>
      <c r="E32"/>
      <c r="F32" s="22">
        <v>2010</v>
      </c>
      <c r="G32" s="32"/>
      <c r="H32" s="32"/>
      <c r="I32" s="32"/>
      <c r="J32" s="32"/>
      <c r="K32" s="32"/>
      <c r="L32" s="32"/>
      <c r="M32" s="85">
        <v>1638476.6718682921</v>
      </c>
      <c r="N32" s="85">
        <v>1715937.8843762362</v>
      </c>
      <c r="O32" s="85">
        <v>1907910.2277296255</v>
      </c>
      <c r="P32" s="85">
        <v>2287942.4430396617</v>
      </c>
      <c r="Q32" s="85">
        <v>2595318.0010015303</v>
      </c>
      <c r="R32" s="85">
        <v>3003390.4126407369</v>
      </c>
      <c r="S32" s="85">
        <v>3342662.3271643021</v>
      </c>
      <c r="T32" s="85">
        <v>3951330.3153709322</v>
      </c>
      <c r="U32" s="85">
        <v>4329537.1615821961</v>
      </c>
      <c r="V32" s="85">
        <v>4539710.0819450039</v>
      </c>
      <c r="W32" s="86">
        <v>4688784.0758895874</v>
      </c>
      <c r="X32" s="85">
        <v>5469535.6119279964</v>
      </c>
      <c r="Y32" s="32">
        <v>5559937.5928624691</v>
      </c>
      <c r="Z32" s="32">
        <v>5249990.9907021979</v>
      </c>
      <c r="AA32" s="32">
        <v>6094503.672692542</v>
      </c>
      <c r="AB32" s="32">
        <v>7138015.9778495394</v>
      </c>
    </row>
    <row r="33" spans="1:112">
      <c r="A33" t="s">
        <v>155</v>
      </c>
      <c r="B33" t="s">
        <v>194</v>
      </c>
      <c r="C33" t="s">
        <v>155</v>
      </c>
      <c r="D33" s="63" t="s">
        <v>288</v>
      </c>
      <c r="E33"/>
      <c r="F33" s="22">
        <v>2010</v>
      </c>
      <c r="G33" s="32">
        <v>38835.913715671981</v>
      </c>
      <c r="H33" s="32">
        <v>27223.859830669244</v>
      </c>
      <c r="I33" s="32">
        <v>9114.3250051783398</v>
      </c>
      <c r="J33" s="32">
        <v>50875.348433175357</v>
      </c>
      <c r="K33" s="32">
        <v>56654.095783726079</v>
      </c>
      <c r="L33" s="32">
        <v>53959.290290166391</v>
      </c>
      <c r="M33" s="85">
        <v>-7972.2748469829094</v>
      </c>
      <c r="N33" s="85">
        <v>34608.336274782196</v>
      </c>
      <c r="O33" s="85">
        <v>6825.5323291551322</v>
      </c>
      <c r="P33" s="85">
        <v>46640.413756454829</v>
      </c>
      <c r="Q33" s="85">
        <v>62103.11914460361</v>
      </c>
      <c r="R33" s="85">
        <v>51763.064782758709</v>
      </c>
      <c r="S33" s="85">
        <v>46474.249219840858</v>
      </c>
      <c r="T33" s="85">
        <v>53273.108213123865</v>
      </c>
      <c r="U33" s="85">
        <v>-20179.147372404113</v>
      </c>
      <c r="V33" s="85">
        <v>-68081.131293699145</v>
      </c>
      <c r="W33" s="86">
        <v>-48898.187620341778</v>
      </c>
      <c r="X33" s="85">
        <v>34429.392877507024</v>
      </c>
      <c r="Y33" s="32">
        <v>-9601.8907358478755</v>
      </c>
      <c r="Z33" s="32">
        <v>-81278.089549160562</v>
      </c>
      <c r="AA33" s="32">
        <v>-58076.202464876696</v>
      </c>
      <c r="AB33" s="32">
        <v>-30946.682650792412</v>
      </c>
    </row>
    <row r="34" spans="1:112" s="15" customFormat="1" ht="15.75" thickBot="1">
      <c r="A34" s="13"/>
      <c r="B34" s="20" t="s">
        <v>83</v>
      </c>
      <c r="C34" s="14"/>
      <c r="D34" s="62" t="s">
        <v>291</v>
      </c>
      <c r="E34"/>
      <c r="F34" s="24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92"/>
      <c r="Z34" s="92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</row>
    <row r="35" spans="1:112">
      <c r="A35" t="s">
        <v>32</v>
      </c>
      <c r="B35" t="s">
        <v>187</v>
      </c>
      <c r="C35" t="s">
        <v>32</v>
      </c>
      <c r="D35" s="63" t="s">
        <v>292</v>
      </c>
      <c r="E35"/>
      <c r="F35" s="22" t="s">
        <v>14</v>
      </c>
      <c r="G35" s="34">
        <v>779337.6704454578</v>
      </c>
      <c r="H35" s="34">
        <v>914000.83853973018</v>
      </c>
      <c r="I35" s="34">
        <v>1061564.5187912036</v>
      </c>
      <c r="J35" s="34">
        <v>1246769.2889948401</v>
      </c>
      <c r="K35" s="34">
        <v>1616047.1289510005</v>
      </c>
      <c r="L35" s="34">
        <v>1809148.9499539407</v>
      </c>
      <c r="M35" s="84">
        <f>+M36+M40+M47+M62</f>
        <v>2739843.1719627166</v>
      </c>
      <c r="N35" s="84">
        <f t="shared" ref="N35:W35" si="2">+N36+N40+N47+N62</f>
        <v>3539881.3122957051</v>
      </c>
      <c r="O35" s="84">
        <f t="shared" si="2"/>
        <v>4073762.2870408101</v>
      </c>
      <c r="P35" s="84">
        <f t="shared" si="2"/>
        <v>4473655.5986426864</v>
      </c>
      <c r="Q35" s="84">
        <f t="shared" si="2"/>
        <v>4937031.6776009845</v>
      </c>
      <c r="R35" s="84">
        <f t="shared" si="2"/>
        <v>5191323.7298501479</v>
      </c>
      <c r="S35" s="84">
        <f t="shared" si="2"/>
        <v>5639401.0032622768</v>
      </c>
      <c r="T35" s="84">
        <f t="shared" si="2"/>
        <v>6293904.5539101586</v>
      </c>
      <c r="U35" s="84">
        <f t="shared" si="2"/>
        <v>7009042.1316584852</v>
      </c>
      <c r="V35" s="84">
        <f t="shared" si="2"/>
        <v>7707200.2870514765</v>
      </c>
      <c r="W35" s="84">
        <f t="shared" si="2"/>
        <v>8044385.7290945919</v>
      </c>
      <c r="X35" s="84">
        <v>8487475.6005886924</v>
      </c>
      <c r="Y35" s="34">
        <v>9621371.8222785555</v>
      </c>
      <c r="Z35" s="34">
        <f>Z36+Z40+Z47+Z62</f>
        <v>10319058.868956018</v>
      </c>
      <c r="AA35" s="34">
        <f t="shared" ref="AA35:AB35" si="3">AA36+AA40+AA47+AA62</f>
        <v>11510328.92077321</v>
      </c>
      <c r="AB35" s="34">
        <f t="shared" si="3"/>
        <v>12847571.215993788</v>
      </c>
    </row>
    <row r="36" spans="1:112" s="27" customFormat="1">
      <c r="A36" s="27" t="s">
        <v>159</v>
      </c>
      <c r="B36" s="27" t="s">
        <v>169</v>
      </c>
      <c r="C36" s="27" t="s">
        <v>159</v>
      </c>
      <c r="D36" s="64" t="s">
        <v>293</v>
      </c>
      <c r="E36"/>
      <c r="F36" s="33" t="s">
        <v>14</v>
      </c>
      <c r="G36" s="34">
        <v>155992.42949613792</v>
      </c>
      <c r="H36" s="34">
        <v>176402</v>
      </c>
      <c r="I36" s="34">
        <v>198797</v>
      </c>
      <c r="J36" s="34">
        <v>232585.94340636008</v>
      </c>
      <c r="K36" s="34">
        <v>329886.47999719618</v>
      </c>
      <c r="L36" s="34">
        <v>346786.20173451281</v>
      </c>
      <c r="M36" s="84">
        <v>421253.37207558902</v>
      </c>
      <c r="N36" s="34">
        <v>575554.55854949064</v>
      </c>
      <c r="O36" s="34">
        <v>659929.43342002877</v>
      </c>
      <c r="P36" s="34">
        <v>680694.08934044605</v>
      </c>
      <c r="Q36" s="34">
        <v>734647.54058459471</v>
      </c>
      <c r="R36" s="34">
        <v>751429.89498063223</v>
      </c>
      <c r="S36" s="34">
        <v>779266.83169236663</v>
      </c>
      <c r="T36" s="34">
        <v>813794.273230772</v>
      </c>
      <c r="U36" s="34">
        <v>862579.5751311942</v>
      </c>
      <c r="V36" s="34">
        <v>908257.21889197943</v>
      </c>
      <c r="W36" s="34">
        <v>1018049.4787427902</v>
      </c>
      <c r="X36" s="34">
        <v>1069684.2280861107</v>
      </c>
      <c r="Y36" s="34">
        <v>1143047.8194792287</v>
      </c>
      <c r="Z36" s="34">
        <v>1225009.1847675992</v>
      </c>
      <c r="AA36" s="34">
        <v>1384569.8577751808</v>
      </c>
      <c r="AB36" s="34">
        <v>1495975.0637101021</v>
      </c>
    </row>
    <row r="37" spans="1:112">
      <c r="A37" t="s">
        <v>33</v>
      </c>
      <c r="B37" t="s">
        <v>170</v>
      </c>
      <c r="C37" t="s">
        <v>33</v>
      </c>
      <c r="D37" t="s">
        <v>294</v>
      </c>
      <c r="E37"/>
      <c r="F37" s="22" t="s">
        <v>14</v>
      </c>
      <c r="G37" s="32">
        <v>119107</v>
      </c>
      <c r="H37" s="32">
        <v>133987</v>
      </c>
      <c r="I37" s="32">
        <v>149660</v>
      </c>
      <c r="J37" s="32">
        <v>178217</v>
      </c>
      <c r="K37" s="32">
        <v>260672</v>
      </c>
      <c r="L37" s="32">
        <v>272378</v>
      </c>
      <c r="M37" s="82">
        <v>327734.13399413717</v>
      </c>
      <c r="N37" s="32">
        <v>453287.66211269802</v>
      </c>
      <c r="O37" s="32">
        <v>509698.86956528231</v>
      </c>
      <c r="P37" s="32">
        <v>517952.62135980208</v>
      </c>
      <c r="Q37" s="32">
        <v>551055.10595867806</v>
      </c>
      <c r="R37" s="32">
        <v>565281.60117798252</v>
      </c>
      <c r="S37" s="32">
        <v>584617.6496106704</v>
      </c>
      <c r="T37" s="32">
        <v>597526.45861301036</v>
      </c>
      <c r="U37" s="32">
        <v>624956.01811280905</v>
      </c>
      <c r="V37" s="32">
        <v>652181.08540260512</v>
      </c>
      <c r="W37" s="32">
        <v>763146.78147581895</v>
      </c>
      <c r="X37" s="32">
        <v>796576.4213635152</v>
      </c>
      <c r="Y37" s="32">
        <v>833109.84722588921</v>
      </c>
      <c r="Z37" s="32">
        <v>898702.95230739284</v>
      </c>
      <c r="AA37" s="32">
        <v>1042316.4671907549</v>
      </c>
      <c r="AB37" s="32">
        <v>1122476.9415364529</v>
      </c>
    </row>
    <row r="38" spans="1:112">
      <c r="A38" t="s">
        <v>34</v>
      </c>
      <c r="B38" t="s">
        <v>171</v>
      </c>
      <c r="C38" t="s">
        <v>34</v>
      </c>
      <c r="D38" t="s">
        <v>295</v>
      </c>
      <c r="E38"/>
      <c r="F38" s="22" t="s">
        <v>14</v>
      </c>
      <c r="G38" s="32">
        <v>9411.7671667661489</v>
      </c>
      <c r="H38" s="32">
        <v>10052</v>
      </c>
      <c r="I38" s="32">
        <v>10802</v>
      </c>
      <c r="J38" s="32">
        <v>8245</v>
      </c>
      <c r="K38" s="32">
        <v>10805</v>
      </c>
      <c r="L38" s="32">
        <v>12652.201734512793</v>
      </c>
      <c r="M38" s="82">
        <v>15495.979078158132</v>
      </c>
      <c r="N38" s="32">
        <v>18244.211948526434</v>
      </c>
      <c r="O38" s="32">
        <v>21317.837571241387</v>
      </c>
      <c r="P38" s="32">
        <v>24287.385997242127</v>
      </c>
      <c r="Q38" s="32">
        <v>27604.205803924546</v>
      </c>
      <c r="R38" s="32">
        <v>31111.669511643962</v>
      </c>
      <c r="S38" s="32">
        <v>33808.350578620215</v>
      </c>
      <c r="T38" s="32">
        <v>37693.733922034357</v>
      </c>
      <c r="U38" s="32">
        <v>39787.083561163541</v>
      </c>
      <c r="V38" s="32">
        <v>43344.800495134747</v>
      </c>
      <c r="W38" s="32">
        <v>43493.295373665314</v>
      </c>
      <c r="X38" s="32">
        <v>45743.4684564212</v>
      </c>
      <c r="Y38" s="32">
        <v>52786.705057484112</v>
      </c>
      <c r="Z38" s="32">
        <v>55363.391668417171</v>
      </c>
      <c r="AA38" s="32">
        <v>58965.305119631666</v>
      </c>
      <c r="AB38" s="32">
        <v>64527.086713999168</v>
      </c>
    </row>
    <row r="39" spans="1:112">
      <c r="A39" t="s">
        <v>35</v>
      </c>
      <c r="B39" t="s">
        <v>172</v>
      </c>
      <c r="C39" t="s">
        <v>35</v>
      </c>
      <c r="D39" t="s">
        <v>296</v>
      </c>
      <c r="E39"/>
      <c r="F39" s="22" t="s">
        <v>14</v>
      </c>
      <c r="G39" s="32">
        <v>27473.662329371764</v>
      </c>
      <c r="H39" s="32">
        <v>32363</v>
      </c>
      <c r="I39" s="32">
        <v>38335</v>
      </c>
      <c r="J39" s="32">
        <v>46123.943406360078</v>
      </c>
      <c r="K39" s="32">
        <v>58409.479997196169</v>
      </c>
      <c r="L39" s="32">
        <v>61756</v>
      </c>
      <c r="M39" s="82">
        <v>78023.259003293701</v>
      </c>
      <c r="N39" s="32">
        <v>104022.68448826614</v>
      </c>
      <c r="O39" s="32">
        <v>128912.72628350511</v>
      </c>
      <c r="P39" s="32">
        <v>138454.08198340179</v>
      </c>
      <c r="Q39" s="32">
        <v>155988.22882199209</v>
      </c>
      <c r="R39" s="32">
        <v>155036.62429100572</v>
      </c>
      <c r="S39" s="32">
        <v>160840.83150307607</v>
      </c>
      <c r="T39" s="32">
        <v>178574.0806957272</v>
      </c>
      <c r="U39" s="32">
        <v>197836.47345722161</v>
      </c>
      <c r="V39" s="32">
        <v>212731.33299423949</v>
      </c>
      <c r="W39" s="32">
        <v>211409.40189330591</v>
      </c>
      <c r="X39" s="32">
        <v>227364.33826617434</v>
      </c>
      <c r="Y39" s="32">
        <v>257151.26719585538</v>
      </c>
      <c r="Z39" s="32">
        <v>270942.84079178935</v>
      </c>
      <c r="AA39" s="32">
        <v>283288.08546479413</v>
      </c>
      <c r="AB39" s="32">
        <v>308971.03545964992</v>
      </c>
    </row>
    <row r="40" spans="1:112" s="27" customFormat="1">
      <c r="A40" s="27" t="s">
        <v>248</v>
      </c>
      <c r="B40" s="27" t="s">
        <v>173</v>
      </c>
      <c r="C40" s="27" t="s">
        <v>248</v>
      </c>
      <c r="D40" s="62" t="s">
        <v>297</v>
      </c>
      <c r="E40"/>
      <c r="F40" s="33" t="s">
        <v>14</v>
      </c>
      <c r="G40" s="34">
        <v>292274.39795948123</v>
      </c>
      <c r="H40" s="34">
        <v>348518.73327730864</v>
      </c>
      <c r="I40" s="34">
        <v>409601.86102932319</v>
      </c>
      <c r="J40" s="34">
        <v>480150.89342383726</v>
      </c>
      <c r="K40" s="34">
        <v>599192.52726856386</v>
      </c>
      <c r="L40" s="34">
        <v>676408.02705911617</v>
      </c>
      <c r="M40" s="84">
        <v>904775.04374823801</v>
      </c>
      <c r="N40" s="34">
        <v>1224105.4273438582</v>
      </c>
      <c r="O40" s="34">
        <v>1460860.6244007121</v>
      </c>
      <c r="P40" s="34">
        <v>1591509.7097662408</v>
      </c>
      <c r="Q40" s="34">
        <v>1742701.5088406815</v>
      </c>
      <c r="R40" s="34">
        <v>1778887.3670810214</v>
      </c>
      <c r="S40" s="34">
        <v>1923894.5575529432</v>
      </c>
      <c r="T40" s="34">
        <v>2227435.7346504396</v>
      </c>
      <c r="U40" s="34">
        <v>2561274.5529390466</v>
      </c>
      <c r="V40" s="34">
        <v>2836491.4737129109</v>
      </c>
      <c r="W40" s="34">
        <v>2955806.0288849822</v>
      </c>
      <c r="X40" s="34">
        <v>3173596.0725524882</v>
      </c>
      <c r="Y40" s="34">
        <v>3702531.063837091</v>
      </c>
      <c r="Z40" s="34">
        <v>3879273.55596716</v>
      </c>
      <c r="AA40" s="34">
        <v>4318248.7842645077</v>
      </c>
      <c r="AB40" s="34">
        <v>4836997.9649703316</v>
      </c>
    </row>
    <row r="41" spans="1:112" s="27" customFormat="1">
      <c r="A41" s="27" t="s">
        <v>249</v>
      </c>
      <c r="B41" s="27" t="s">
        <v>174</v>
      </c>
      <c r="C41" s="27" t="s">
        <v>249</v>
      </c>
      <c r="D41" t="s">
        <v>298</v>
      </c>
      <c r="E41"/>
      <c r="F41" s="33" t="s">
        <v>14</v>
      </c>
      <c r="G41" s="34">
        <v>247716.36730950873</v>
      </c>
      <c r="H41" s="34">
        <v>295242.82071960892</v>
      </c>
      <c r="I41" s="34">
        <v>345098.86102932319</v>
      </c>
      <c r="J41" s="34">
        <v>400438.44147412281</v>
      </c>
      <c r="K41" s="34">
        <v>503496.08503217244</v>
      </c>
      <c r="L41" s="34">
        <v>566153.02705911617</v>
      </c>
      <c r="M41" s="84">
        <v>732940.70833894552</v>
      </c>
      <c r="N41" s="34">
        <v>1030815.810114118</v>
      </c>
      <c r="O41" s="34">
        <v>1244458.7767110819</v>
      </c>
      <c r="P41" s="34">
        <v>1363614.637367323</v>
      </c>
      <c r="Q41" s="34">
        <v>1493525.7199934793</v>
      </c>
      <c r="R41" s="34">
        <v>1496399.6158689409</v>
      </c>
      <c r="S41" s="34">
        <v>1612515.0292397193</v>
      </c>
      <c r="T41" s="34">
        <v>1876019.833883106</v>
      </c>
      <c r="U41" s="34">
        <v>2161389.0008439105</v>
      </c>
      <c r="V41" s="57">
        <v>2384975.7498781253</v>
      </c>
      <c r="W41" s="34">
        <v>2473512.4431069754</v>
      </c>
      <c r="X41" s="34">
        <v>2664995.3888445273</v>
      </c>
      <c r="Y41" s="34">
        <v>3119243.8200606289</v>
      </c>
      <c r="Z41" s="34">
        <v>3249061.5011550807</v>
      </c>
      <c r="AA41" s="34">
        <v>3624469.2528711148</v>
      </c>
      <c r="AB41" s="34">
        <v>4049821.1032487671</v>
      </c>
    </row>
    <row r="42" spans="1:112">
      <c r="A42" t="s">
        <v>36</v>
      </c>
      <c r="B42" t="s">
        <v>196</v>
      </c>
      <c r="C42" t="s">
        <v>36</v>
      </c>
      <c r="D42" t="s">
        <v>299</v>
      </c>
      <c r="E42"/>
      <c r="F42" s="22" t="s">
        <v>14</v>
      </c>
      <c r="G42" s="32">
        <v>72492.254308713658</v>
      </c>
      <c r="H42" s="32">
        <v>88897</v>
      </c>
      <c r="I42" s="32">
        <v>99702.000000000058</v>
      </c>
      <c r="J42" s="32">
        <v>111700.11886000859</v>
      </c>
      <c r="K42" s="32">
        <v>146607</v>
      </c>
      <c r="L42" s="32">
        <v>165310</v>
      </c>
      <c r="M42" s="82">
        <v>186199.37421132199</v>
      </c>
      <c r="N42" s="32">
        <v>275760.3627489584</v>
      </c>
      <c r="O42" s="32">
        <v>306415.51248890965</v>
      </c>
      <c r="P42" s="32">
        <v>305894.31494985236</v>
      </c>
      <c r="Q42" s="32">
        <v>326960.45574824524</v>
      </c>
      <c r="R42" s="32">
        <v>220782.15803101749</v>
      </c>
      <c r="S42" s="32">
        <v>187960.61290459082</v>
      </c>
      <c r="T42" s="32">
        <v>206361.05976221335</v>
      </c>
      <c r="U42" s="32">
        <v>246235.61772185264</v>
      </c>
      <c r="V42" s="72">
        <v>231036.95158237452</v>
      </c>
      <c r="W42" s="32">
        <v>192839.92229576595</v>
      </c>
      <c r="X42" s="32">
        <v>211379.98453752871</v>
      </c>
      <c r="Y42" s="32">
        <v>314832.52244448528</v>
      </c>
      <c r="Z42" s="32">
        <v>291317.35785300942</v>
      </c>
      <c r="AA42" s="32">
        <v>279295.94167198992</v>
      </c>
      <c r="AB42" s="32">
        <v>270360.55482155789</v>
      </c>
    </row>
    <row r="43" spans="1:112">
      <c r="A43" t="s">
        <v>37</v>
      </c>
      <c r="B43" t="s">
        <v>175</v>
      </c>
      <c r="C43" t="s">
        <v>37</v>
      </c>
      <c r="D43" t="s">
        <v>300</v>
      </c>
      <c r="E43"/>
      <c r="F43" s="22" t="s">
        <v>14</v>
      </c>
      <c r="G43" s="32">
        <v>145475</v>
      </c>
      <c r="H43" s="32">
        <v>172044.82071960892</v>
      </c>
      <c r="I43" s="32">
        <v>205738.8610293231</v>
      </c>
      <c r="J43" s="32">
        <v>241629.32261411421</v>
      </c>
      <c r="K43" s="32">
        <v>300256.08503217244</v>
      </c>
      <c r="L43" s="32">
        <v>331093.01382764307</v>
      </c>
      <c r="M43" s="82">
        <v>469350.7677670535</v>
      </c>
      <c r="N43" s="32">
        <v>661750.56397081097</v>
      </c>
      <c r="O43" s="32">
        <v>825918.33420740301</v>
      </c>
      <c r="P43" s="32">
        <v>925485.43056906143</v>
      </c>
      <c r="Q43" s="32">
        <v>1005734.0406802134</v>
      </c>
      <c r="R43" s="32">
        <v>1088106.2133273501</v>
      </c>
      <c r="S43" s="32">
        <v>1211808.7658547773</v>
      </c>
      <c r="T43" s="32">
        <v>1424129.5853923098</v>
      </c>
      <c r="U43" s="32">
        <v>1637814.644332398</v>
      </c>
      <c r="V43" s="32">
        <v>1833289.8831861897</v>
      </c>
      <c r="W43" s="32">
        <v>1926408.6019422417</v>
      </c>
      <c r="X43" s="32">
        <v>2075983.288426087</v>
      </c>
      <c r="Y43" s="32">
        <v>2372282.2030089758</v>
      </c>
      <c r="Z43" s="32">
        <v>2488213.4224779769</v>
      </c>
      <c r="AA43" s="32">
        <v>2800817.7372409482</v>
      </c>
      <c r="AB43" s="32">
        <v>3151254.3189642844</v>
      </c>
    </row>
    <row r="44" spans="1:112">
      <c r="A44" t="s">
        <v>38</v>
      </c>
      <c r="B44" t="s">
        <v>197</v>
      </c>
      <c r="C44" t="s">
        <v>38</v>
      </c>
      <c r="D44" s="65" t="s">
        <v>301</v>
      </c>
      <c r="E44"/>
      <c r="F44" s="22" t="s">
        <v>14</v>
      </c>
      <c r="G44" s="32">
        <v>25797.423422566138</v>
      </c>
      <c r="H44" s="32">
        <v>29785.009150000002</v>
      </c>
      <c r="I44" s="32">
        <v>33857.299999999996</v>
      </c>
      <c r="J44" s="32">
        <v>40187.301699999996</v>
      </c>
      <c r="K44" s="32">
        <v>49135.509449999998</v>
      </c>
      <c r="L44" s="32">
        <v>61665.2321964562</v>
      </c>
      <c r="M44" s="82">
        <v>65593.537991548088</v>
      </c>
      <c r="N44" s="32">
        <v>78473.668234332479</v>
      </c>
      <c r="O44" s="32">
        <v>94187.118742912862</v>
      </c>
      <c r="P44" s="32">
        <v>112217.17827209987</v>
      </c>
      <c r="Q44" s="32">
        <v>138286.07949580421</v>
      </c>
      <c r="R44" s="32">
        <v>162205.32261929053</v>
      </c>
      <c r="S44" s="32">
        <v>184901.45693198833</v>
      </c>
      <c r="T44" s="32">
        <v>214851.92489715989</v>
      </c>
      <c r="U44" s="32">
        <v>242446.50349023152</v>
      </c>
      <c r="V44" s="32">
        <v>281881.65388149623</v>
      </c>
      <c r="W44" s="32">
        <v>313805.79686100606</v>
      </c>
      <c r="X44" s="32">
        <v>334679.06504896242</v>
      </c>
      <c r="Y44" s="32">
        <v>384919.53160163877</v>
      </c>
      <c r="Z44" s="32">
        <v>418284.29710470157</v>
      </c>
      <c r="AA44" s="32">
        <v>487185.84652743244</v>
      </c>
      <c r="AB44" s="32">
        <v>565573.58795791538</v>
      </c>
    </row>
    <row r="45" spans="1:112">
      <c r="A45" t="s">
        <v>39</v>
      </c>
      <c r="B45" t="s">
        <v>198</v>
      </c>
      <c r="C45" t="s">
        <v>39</v>
      </c>
      <c r="D45" s="65" t="s">
        <v>302</v>
      </c>
      <c r="E45"/>
      <c r="F45" s="22" t="s">
        <v>14</v>
      </c>
      <c r="G45" s="32">
        <v>3951.6895782289098</v>
      </c>
      <c r="H45" s="32">
        <v>4515.9908499999983</v>
      </c>
      <c r="I45" s="32">
        <v>5800.7000000000044</v>
      </c>
      <c r="J45" s="32">
        <v>6921.6983000000037</v>
      </c>
      <c r="K45" s="32">
        <v>7497.4905500000023</v>
      </c>
      <c r="L45" s="32">
        <v>8084.7810350169002</v>
      </c>
      <c r="M45" s="82">
        <v>11797.0283690219</v>
      </c>
      <c r="N45" s="32">
        <v>14831.215160016262</v>
      </c>
      <c r="O45" s="32">
        <v>17937.811271856532</v>
      </c>
      <c r="P45" s="32">
        <v>20017.713576309427</v>
      </c>
      <c r="Q45" s="32">
        <v>22545.144069216709</v>
      </c>
      <c r="R45" s="32">
        <v>25305.921891282796</v>
      </c>
      <c r="S45" s="32">
        <v>27844.193548362899</v>
      </c>
      <c r="T45" s="32">
        <v>30677.263831422813</v>
      </c>
      <c r="U45" s="32">
        <v>34892.235299428256</v>
      </c>
      <c r="V45" s="32">
        <v>38767.261228064817</v>
      </c>
      <c r="W45" s="32">
        <v>40458.122007961836</v>
      </c>
      <c r="X45" s="32">
        <v>42953.050831949273</v>
      </c>
      <c r="Y45" s="32">
        <v>47209.563005528704</v>
      </c>
      <c r="Z45" s="32">
        <v>51246.423719392988</v>
      </c>
      <c r="AA45" s="32">
        <v>57169.727430744097</v>
      </c>
      <c r="AB45" s="32">
        <v>62632.641505009371</v>
      </c>
    </row>
    <row r="46" spans="1:112">
      <c r="A46" t="s">
        <v>40</v>
      </c>
      <c r="B46" t="s">
        <v>176</v>
      </c>
      <c r="C46" t="s">
        <v>40</v>
      </c>
      <c r="D46" t="s">
        <v>303</v>
      </c>
      <c r="E46"/>
      <c r="F46" s="22" t="s">
        <v>14</v>
      </c>
      <c r="G46" s="32">
        <v>44558.030649972497</v>
      </c>
      <c r="H46" s="32">
        <v>53275.912557699732</v>
      </c>
      <c r="I46" s="32">
        <v>64503</v>
      </c>
      <c r="J46" s="32">
        <v>79712.45194971445</v>
      </c>
      <c r="K46" s="32">
        <v>95696.442236391405</v>
      </c>
      <c r="L46" s="32">
        <v>110255</v>
      </c>
      <c r="M46" s="82">
        <v>171834.33540929251</v>
      </c>
      <c r="N46" s="32">
        <v>193289.61722974014</v>
      </c>
      <c r="O46" s="32">
        <v>216401.84768963011</v>
      </c>
      <c r="P46" s="32">
        <v>227895.07239891781</v>
      </c>
      <c r="Q46" s="32">
        <v>249175.78884720232</v>
      </c>
      <c r="R46" s="32">
        <v>282487.75121208042</v>
      </c>
      <c r="S46" s="32">
        <v>311379.52831322391</v>
      </c>
      <c r="T46" s="32">
        <v>351415.90076733363</v>
      </c>
      <c r="U46" s="32">
        <v>399885.5520951362</v>
      </c>
      <c r="V46" s="32">
        <v>451515.72383478557</v>
      </c>
      <c r="W46" s="32">
        <v>482293.58577800688</v>
      </c>
      <c r="X46" s="32">
        <v>508600.68370796082</v>
      </c>
      <c r="Y46" s="32">
        <v>583287.24377646192</v>
      </c>
      <c r="Z46" s="32">
        <v>630212.05481207941</v>
      </c>
      <c r="AA46" s="32">
        <v>693779.53139339294</v>
      </c>
      <c r="AB46" s="32">
        <v>787176.8617215642</v>
      </c>
    </row>
    <row r="47" spans="1:112" s="27" customFormat="1">
      <c r="A47" s="27" t="s">
        <v>161</v>
      </c>
      <c r="B47" s="27" t="s">
        <v>177</v>
      </c>
      <c r="C47" s="27" t="s">
        <v>161</v>
      </c>
      <c r="D47" s="27" t="s">
        <v>304</v>
      </c>
      <c r="F47" s="33" t="s">
        <v>14</v>
      </c>
      <c r="G47" s="34">
        <v>331070.84298983862</v>
      </c>
      <c r="H47" s="34">
        <v>389080.10526242154</v>
      </c>
      <c r="I47" s="34">
        <v>453165.65776188043</v>
      </c>
      <c r="J47" s="34">
        <v>534032.45216464275</v>
      </c>
      <c r="K47" s="34">
        <v>686968.12168524042</v>
      </c>
      <c r="L47" s="34">
        <v>785954.72116031183</v>
      </c>
      <c r="M47" s="84">
        <v>1113126.2769808033</v>
      </c>
      <c r="N47" s="34">
        <v>1377262.1356291005</v>
      </c>
      <c r="O47" s="34">
        <v>1593608.5566348911</v>
      </c>
      <c r="P47" s="34">
        <v>1813709.9064993591</v>
      </c>
      <c r="Q47" s="34">
        <v>2020411.5551553254</v>
      </c>
      <c r="R47" s="34">
        <v>2190375.6767884935</v>
      </c>
      <c r="S47" s="34">
        <v>2416736.5380169665</v>
      </c>
      <c r="T47" s="34">
        <v>2679990.145028946</v>
      </c>
      <c r="U47" s="34">
        <v>2955777.4015801372</v>
      </c>
      <c r="V47" s="34">
        <v>3273149.5250852769</v>
      </c>
      <c r="W47" s="34">
        <v>3365059.9010940744</v>
      </c>
      <c r="X47" s="34">
        <v>3501715.1600062093</v>
      </c>
      <c r="Y47" s="34">
        <v>3957813.1135758613</v>
      </c>
      <c r="Z47" s="34">
        <v>4362931.1589992866</v>
      </c>
      <c r="AA47" s="34">
        <v>4875107.5321603911</v>
      </c>
      <c r="AB47" s="34">
        <v>5491545.4775174214</v>
      </c>
    </row>
    <row r="48" spans="1:112">
      <c r="A48" t="s">
        <v>41</v>
      </c>
      <c r="B48" t="s">
        <v>201</v>
      </c>
      <c r="C48" t="s">
        <v>41</v>
      </c>
      <c r="D48" s="65" t="s">
        <v>305</v>
      </c>
      <c r="E48"/>
      <c r="F48" s="22" t="s">
        <v>14</v>
      </c>
      <c r="G48" s="32">
        <v>95269.852352395086</v>
      </c>
      <c r="H48" s="32">
        <v>111744.52871207055</v>
      </c>
      <c r="I48" s="32">
        <v>130432.13729222487</v>
      </c>
      <c r="J48" s="32">
        <v>153660.03399529832</v>
      </c>
      <c r="K48" s="32">
        <v>208365.91391956934</v>
      </c>
      <c r="L48" s="32">
        <v>240576.6426449728</v>
      </c>
      <c r="M48" s="82">
        <v>202874.14979120003</v>
      </c>
      <c r="N48" s="32">
        <v>269823.46643247851</v>
      </c>
      <c r="O48" s="32">
        <v>333935.84195696644</v>
      </c>
      <c r="P48" s="32">
        <v>378239.38639346592</v>
      </c>
      <c r="Q48" s="32">
        <v>432279.6364119912</v>
      </c>
      <c r="R48" s="32">
        <v>474414.26975118445</v>
      </c>
      <c r="S48" s="32">
        <v>518742.73141185514</v>
      </c>
      <c r="T48" s="32">
        <v>577449.76025512221</v>
      </c>
      <c r="U48" s="32">
        <v>641081.14646706602</v>
      </c>
      <c r="V48" s="32">
        <v>720032.19288779481</v>
      </c>
      <c r="W48" s="32">
        <v>771378.55084674037</v>
      </c>
      <c r="X48" s="32">
        <v>796389.55099520413</v>
      </c>
      <c r="Y48" s="32">
        <v>924420.72602263291</v>
      </c>
      <c r="Z48" s="32">
        <v>1006896.946664335</v>
      </c>
      <c r="AA48" s="32">
        <v>1121919.9819458218</v>
      </c>
      <c r="AB48" s="32">
        <v>1249099.6355306557</v>
      </c>
    </row>
    <row r="49" spans="1:112">
      <c r="A49" t="s">
        <v>42</v>
      </c>
      <c r="B49" t="s">
        <v>199</v>
      </c>
      <c r="C49" t="s">
        <v>42</v>
      </c>
      <c r="D49" t="s">
        <v>306</v>
      </c>
      <c r="E49"/>
      <c r="F49" s="22" t="s">
        <v>14</v>
      </c>
      <c r="G49" s="32">
        <v>23250.419347717758</v>
      </c>
      <c r="H49" s="32">
        <v>28012.617929332075</v>
      </c>
      <c r="I49" s="32">
        <v>33515.962550719094</v>
      </c>
      <c r="J49" s="32">
        <v>39093.19097207272</v>
      </c>
      <c r="K49" s="32">
        <v>50749.24720828679</v>
      </c>
      <c r="L49" s="32">
        <v>55378.388596067809</v>
      </c>
      <c r="M49" s="82">
        <v>129254.92945189391</v>
      </c>
      <c r="N49" s="32">
        <v>162673.07060959761</v>
      </c>
      <c r="O49" s="32">
        <v>188950.9896093659</v>
      </c>
      <c r="P49" s="32">
        <v>217155.54782008464</v>
      </c>
      <c r="Q49" s="32">
        <v>243871.65461582801</v>
      </c>
      <c r="R49" s="32">
        <v>255872.28477115865</v>
      </c>
      <c r="S49" s="32">
        <v>285975.20832971652</v>
      </c>
      <c r="T49" s="32">
        <v>307396.11025485699</v>
      </c>
      <c r="U49" s="32">
        <v>346806.88707494439</v>
      </c>
      <c r="V49" s="32">
        <v>387361.04792792565</v>
      </c>
      <c r="W49" s="32">
        <v>386954.5883093368</v>
      </c>
      <c r="X49" s="32">
        <v>377904.65284231305</v>
      </c>
      <c r="Y49" s="32">
        <v>449001.6019452865</v>
      </c>
      <c r="Z49" s="32">
        <v>509940.17302561749</v>
      </c>
      <c r="AA49" s="32">
        <v>596135.69546285446</v>
      </c>
      <c r="AB49" s="32">
        <v>680857.79241877317</v>
      </c>
    </row>
    <row r="50" spans="1:112">
      <c r="A50" t="s">
        <v>43</v>
      </c>
      <c r="B50" t="s">
        <v>200</v>
      </c>
      <c r="C50" t="s">
        <v>43</v>
      </c>
      <c r="D50" t="s">
        <v>307</v>
      </c>
      <c r="E50"/>
      <c r="F50" s="22" t="s">
        <v>14</v>
      </c>
      <c r="G50" s="32">
        <v>22259</v>
      </c>
      <c r="H50" s="32">
        <v>29329</v>
      </c>
      <c r="I50" s="32">
        <v>35861</v>
      </c>
      <c r="J50" s="32">
        <v>44992.213618791662</v>
      </c>
      <c r="K50" s="32">
        <v>57067</v>
      </c>
      <c r="L50" s="32">
        <v>67394</v>
      </c>
      <c r="M50" s="82">
        <v>77427.306226407585</v>
      </c>
      <c r="N50" s="32">
        <v>96713.750160523268</v>
      </c>
      <c r="O50" s="32">
        <v>110765.04558983474</v>
      </c>
      <c r="P50" s="32">
        <v>126290.7315148457</v>
      </c>
      <c r="Q50" s="32">
        <v>140085.85968665156</v>
      </c>
      <c r="R50" s="32">
        <v>150435.80511845244</v>
      </c>
      <c r="S50" s="32">
        <v>164539.6420319649</v>
      </c>
      <c r="T50" s="32">
        <v>185010.16976918268</v>
      </c>
      <c r="U50" s="32">
        <v>203010.47254501106</v>
      </c>
      <c r="V50" s="32">
        <v>226488.33569460764</v>
      </c>
      <c r="W50" s="32">
        <v>181550.12703029386</v>
      </c>
      <c r="X50" s="32">
        <v>146743.81982281795</v>
      </c>
      <c r="Y50" s="32">
        <v>212817.50156611786</v>
      </c>
      <c r="Z50" s="32">
        <v>253050.28894609376</v>
      </c>
      <c r="AA50" s="32">
        <v>291064.63926196547</v>
      </c>
      <c r="AB50" s="32">
        <v>337051.21453563159</v>
      </c>
    </row>
    <row r="51" spans="1:112">
      <c r="A51" t="s">
        <v>44</v>
      </c>
      <c r="B51" t="s">
        <v>178</v>
      </c>
      <c r="C51" t="s">
        <v>44</v>
      </c>
      <c r="D51" t="s">
        <v>308</v>
      </c>
      <c r="E51"/>
      <c r="F51" s="22" t="s">
        <v>14</v>
      </c>
      <c r="G51" s="32">
        <v>8482.6130173114143</v>
      </c>
      <c r="H51" s="32">
        <v>9997.6077022032332</v>
      </c>
      <c r="I51" s="32">
        <v>11812.394278628495</v>
      </c>
      <c r="J51" s="32">
        <v>13777.756263614707</v>
      </c>
      <c r="K51" s="32">
        <v>17592.89018974566</v>
      </c>
      <c r="L51" s="32">
        <v>19349.324894624995</v>
      </c>
      <c r="M51" s="82">
        <v>120252.19010182096</v>
      </c>
      <c r="N51" s="32">
        <v>134866.66788945175</v>
      </c>
      <c r="O51" s="32">
        <v>150901.99540225058</v>
      </c>
      <c r="P51" s="32">
        <v>167648.63811251728</v>
      </c>
      <c r="Q51" s="32">
        <v>184869.88031681514</v>
      </c>
      <c r="R51" s="32">
        <v>203272.66928297383</v>
      </c>
      <c r="S51" s="32">
        <v>221553.3109803377</v>
      </c>
      <c r="T51" s="32">
        <v>238918.52586441123</v>
      </c>
      <c r="U51" s="32">
        <v>258756.3880503774</v>
      </c>
      <c r="V51" s="32">
        <v>281613.16202722205</v>
      </c>
      <c r="W51" s="32">
        <v>291247.83752794872</v>
      </c>
      <c r="X51" s="32">
        <v>305437.40697674803</v>
      </c>
      <c r="Y51" s="32">
        <v>336987.7661010935</v>
      </c>
      <c r="Z51" s="32">
        <v>361075.21031698497</v>
      </c>
      <c r="AA51" s="32">
        <v>387488.95364916686</v>
      </c>
      <c r="AB51" s="32">
        <v>419203.55133773485</v>
      </c>
    </row>
    <row r="52" spans="1:112">
      <c r="A52" t="s">
        <v>45</v>
      </c>
      <c r="B52" t="s">
        <v>179</v>
      </c>
      <c r="C52" t="s">
        <v>45</v>
      </c>
      <c r="D52" s="65" t="s">
        <v>309</v>
      </c>
      <c r="E52"/>
      <c r="F52" s="22" t="s">
        <v>14</v>
      </c>
      <c r="G52" s="32">
        <v>40415.98488643681</v>
      </c>
      <c r="H52" s="32">
        <v>47825.211918691653</v>
      </c>
      <c r="I52" s="32">
        <v>55869.062251353767</v>
      </c>
      <c r="J52" s="32">
        <v>65861.206116266185</v>
      </c>
      <c r="K52" s="32">
        <v>86356.365602918886</v>
      </c>
      <c r="L52" s="32">
        <v>100324.27350874973</v>
      </c>
      <c r="M52" s="82">
        <v>123051.70835929718</v>
      </c>
      <c r="N52" s="32">
        <v>155920.92047151263</v>
      </c>
      <c r="O52" s="32">
        <v>178377.39646669611</v>
      </c>
      <c r="P52" s="32">
        <v>201053.64667779848</v>
      </c>
      <c r="Q52" s="32">
        <v>214364.6941864948</v>
      </c>
      <c r="R52" s="32">
        <v>232142.09035402298</v>
      </c>
      <c r="S52" s="32">
        <v>251570.89155909725</v>
      </c>
      <c r="T52" s="32">
        <v>276885.22991867235</v>
      </c>
      <c r="U52" s="32">
        <v>305143.74379240128</v>
      </c>
      <c r="V52" s="32">
        <v>338245.38072364515</v>
      </c>
      <c r="W52" s="32">
        <v>357696.55408514227</v>
      </c>
      <c r="X52" s="32">
        <v>401677.89323192067</v>
      </c>
      <c r="Y52" s="32">
        <v>455663.24262443138</v>
      </c>
      <c r="Z52" s="32">
        <v>497789.31129095663</v>
      </c>
      <c r="AA52" s="32">
        <v>554100.91718069999</v>
      </c>
      <c r="AB52" s="32">
        <v>616521.5322123284</v>
      </c>
    </row>
    <row r="53" spans="1:112">
      <c r="A53" t="s">
        <v>46</v>
      </c>
      <c r="B53" t="s">
        <v>180</v>
      </c>
      <c r="C53" t="s">
        <v>46</v>
      </c>
      <c r="D53" s="65" t="s">
        <v>310</v>
      </c>
      <c r="E53"/>
      <c r="F53" s="22" t="s">
        <v>14</v>
      </c>
      <c r="G53" s="32">
        <v>54448.598118437701</v>
      </c>
      <c r="H53" s="32">
        <v>61412.570205521697</v>
      </c>
      <c r="I53" s="32">
        <v>70500.501250069225</v>
      </c>
      <c r="J53" s="32">
        <v>83321.733821080634</v>
      </c>
      <c r="K53" s="32">
        <v>102920.31397518529</v>
      </c>
      <c r="L53" s="32">
        <v>115350.93817356994</v>
      </c>
      <c r="M53" s="82">
        <v>140926.38484619951</v>
      </c>
      <c r="N53" s="32">
        <v>174197.11537680359</v>
      </c>
      <c r="O53" s="32">
        <v>190384.2117323383</v>
      </c>
      <c r="P53" s="32">
        <v>206014.26476846953</v>
      </c>
      <c r="Q53" s="32">
        <v>222112.63196642484</v>
      </c>
      <c r="R53" s="32">
        <v>233942.37912486342</v>
      </c>
      <c r="S53" s="32">
        <v>253297.57240553279</v>
      </c>
      <c r="T53" s="32">
        <v>270030.34128092614</v>
      </c>
      <c r="U53" s="32">
        <v>281503.81688772765</v>
      </c>
      <c r="V53" s="32">
        <v>301095.74352972506</v>
      </c>
      <c r="W53" s="32">
        <v>308690.84537990333</v>
      </c>
      <c r="X53" s="32">
        <v>309641.88324626902</v>
      </c>
      <c r="Y53" s="32">
        <v>335068.35347158421</v>
      </c>
      <c r="Z53" s="32">
        <v>370925.81844012602</v>
      </c>
      <c r="AA53" s="32">
        <v>401878.80018340511</v>
      </c>
      <c r="AB53" s="32">
        <v>448273.16011421726</v>
      </c>
    </row>
    <row r="54" spans="1:112">
      <c r="A54" t="s">
        <v>47</v>
      </c>
      <c r="B54" t="s">
        <v>181</v>
      </c>
      <c r="C54" t="s">
        <v>47</v>
      </c>
      <c r="D54" s="65" t="s">
        <v>311</v>
      </c>
      <c r="E54"/>
      <c r="F54" s="22" t="s">
        <v>14</v>
      </c>
      <c r="G54" s="32">
        <v>10614.844819327998</v>
      </c>
      <c r="H54" s="32">
        <v>12907.552900814371</v>
      </c>
      <c r="I54" s="32">
        <v>14449.726269588093</v>
      </c>
      <c r="J54" s="32">
        <v>16975.125667762753</v>
      </c>
      <c r="K54" s="32">
        <v>21528.307353631913</v>
      </c>
      <c r="L54" s="32">
        <v>24291.201609257456</v>
      </c>
      <c r="M54" s="82">
        <v>65338.106473510386</v>
      </c>
      <c r="N54" s="32">
        <v>81619.33622851994</v>
      </c>
      <c r="O54" s="32">
        <v>93501.21867612956</v>
      </c>
      <c r="P54" s="32">
        <v>105894.75424769644</v>
      </c>
      <c r="Q54" s="32">
        <v>115840.63747927331</v>
      </c>
      <c r="R54" s="32">
        <v>125603.83554086565</v>
      </c>
      <c r="S54" s="32">
        <v>134933.30034164866</v>
      </c>
      <c r="T54" s="32">
        <v>145195.74299133752</v>
      </c>
      <c r="U54" s="32">
        <v>156321.58971044281</v>
      </c>
      <c r="V54" s="32">
        <v>168260.86681909009</v>
      </c>
      <c r="W54" s="32">
        <v>181369.17631756695</v>
      </c>
      <c r="X54" s="32">
        <v>190424.04460355768</v>
      </c>
      <c r="Y54" s="32">
        <v>203327.56804662992</v>
      </c>
      <c r="Z54" s="32">
        <v>217117.268827333</v>
      </c>
      <c r="AA54" s="32">
        <v>234450.73356585007</v>
      </c>
      <c r="AB54" s="32">
        <v>255907.41895714024</v>
      </c>
    </row>
    <row r="55" spans="1:112">
      <c r="A55" t="s">
        <v>48</v>
      </c>
      <c r="B55" t="s">
        <v>182</v>
      </c>
      <c r="C55" t="s">
        <v>48</v>
      </c>
      <c r="D55" s="65" t="s">
        <v>312</v>
      </c>
      <c r="E55"/>
      <c r="F55" s="22" t="s">
        <v>14</v>
      </c>
      <c r="G55" s="32">
        <v>3451.0032096992959</v>
      </c>
      <c r="H55" s="32">
        <v>3865.123594863212</v>
      </c>
      <c r="I55" s="32">
        <v>4357.7014088692822</v>
      </c>
      <c r="J55" s="32">
        <v>5127.0765986538754</v>
      </c>
      <c r="K55" s="32">
        <v>6442.726091382985</v>
      </c>
      <c r="L55" s="32">
        <v>7154.0143482037129</v>
      </c>
      <c r="M55" s="82">
        <v>44171.554909523154</v>
      </c>
      <c r="N55" s="32">
        <v>52837.819416457613</v>
      </c>
      <c r="O55" s="32">
        <v>59088.31559547058</v>
      </c>
      <c r="P55" s="32">
        <v>67655.66733561967</v>
      </c>
      <c r="Q55" s="32">
        <v>74548.288353236974</v>
      </c>
      <c r="R55" s="32">
        <v>80679.688852920212</v>
      </c>
      <c r="S55" s="32">
        <v>87630.957701423948</v>
      </c>
      <c r="T55" s="32">
        <v>95162.189210312616</v>
      </c>
      <c r="U55" s="32">
        <v>104124.45264183375</v>
      </c>
      <c r="V55" s="32">
        <v>114498.44372203755</v>
      </c>
      <c r="W55" s="32">
        <v>94339.945919701</v>
      </c>
      <c r="X55" s="32">
        <v>78706.136008918053</v>
      </c>
      <c r="Y55" s="32">
        <v>106608.34288954659</v>
      </c>
      <c r="Z55" s="32">
        <v>122767.54158170747</v>
      </c>
      <c r="AA55" s="32">
        <v>138740.1302916267</v>
      </c>
      <c r="AB55" s="32">
        <v>158191.59383781033</v>
      </c>
    </row>
    <row r="56" spans="1:112">
      <c r="A56" t="s">
        <v>49</v>
      </c>
      <c r="B56" t="s">
        <v>204</v>
      </c>
      <c r="C56" t="s">
        <v>49</v>
      </c>
      <c r="D56" s="65" t="s">
        <v>313</v>
      </c>
      <c r="E56"/>
      <c r="F56" s="22" t="s">
        <v>14</v>
      </c>
      <c r="G56" s="32">
        <v>19601</v>
      </c>
      <c r="H56" s="32">
        <v>23038.159947377269</v>
      </c>
      <c r="I56" s="32">
        <v>26737</v>
      </c>
      <c r="J56" s="32">
        <v>31309.662804436553</v>
      </c>
      <c r="K56" s="32">
        <v>41279</v>
      </c>
      <c r="L56" s="32">
        <v>47042</v>
      </c>
      <c r="M56" s="82">
        <v>60010.975356857401</v>
      </c>
      <c r="N56" s="32">
        <v>71675.929698528809</v>
      </c>
      <c r="O56" s="32">
        <v>84015.824702363665</v>
      </c>
      <c r="P56" s="32">
        <v>96446.838240187702</v>
      </c>
      <c r="Q56" s="32">
        <v>108013.6546164562</v>
      </c>
      <c r="R56" s="32">
        <v>116120.495931035</v>
      </c>
      <c r="S56" s="32">
        <v>125384.259090623</v>
      </c>
      <c r="T56" s="32">
        <v>135089.798844515</v>
      </c>
      <c r="U56" s="32">
        <v>150631.09668074313</v>
      </c>
      <c r="V56" s="32">
        <v>165981.45985018759</v>
      </c>
      <c r="W56" s="32">
        <v>175491.82570113329</v>
      </c>
      <c r="X56" s="32">
        <v>184762.97048821865</v>
      </c>
      <c r="Y56" s="32">
        <v>192056.78508499303</v>
      </c>
      <c r="Z56" s="32">
        <v>210386.79011672616</v>
      </c>
      <c r="AA56" s="32">
        <v>233742.02440535687</v>
      </c>
      <c r="AB56" s="32">
        <v>265177.78086799232</v>
      </c>
    </row>
    <row r="57" spans="1:112">
      <c r="A57" t="s">
        <v>50</v>
      </c>
      <c r="B57" t="s">
        <v>183</v>
      </c>
      <c r="C57" t="s">
        <v>50</v>
      </c>
      <c r="D57" s="66" t="s">
        <v>314</v>
      </c>
      <c r="E57"/>
      <c r="F57" s="22" t="s">
        <v>14</v>
      </c>
      <c r="G57" s="32">
        <v>23335</v>
      </c>
      <c r="H57" s="32">
        <v>26947.965024227156</v>
      </c>
      <c r="I57" s="32">
        <v>30718</v>
      </c>
      <c r="J57" s="32">
        <v>34842.946879274321</v>
      </c>
      <c r="K57" s="32">
        <v>38261</v>
      </c>
      <c r="L57" s="32">
        <v>42780</v>
      </c>
      <c r="M57" s="82">
        <v>79926.286568182652</v>
      </c>
      <c r="N57" s="32">
        <v>94550.67721511118</v>
      </c>
      <c r="O57" s="32">
        <v>108055.73248422379</v>
      </c>
      <c r="P57" s="32">
        <v>125499.53368312803</v>
      </c>
      <c r="Q57" s="32">
        <v>145123.09410139418</v>
      </c>
      <c r="R57" s="32">
        <v>165179.51138197788</v>
      </c>
      <c r="S57" s="32">
        <v>187401.34713072568</v>
      </c>
      <c r="T57" s="32">
        <v>215562.44274215802</v>
      </c>
      <c r="U57" s="32">
        <v>245997.93399588301</v>
      </c>
      <c r="V57" s="32">
        <v>281431.03286947304</v>
      </c>
      <c r="W57" s="32">
        <v>309031.6653366746</v>
      </c>
      <c r="X57" s="32">
        <v>328757.15974673833</v>
      </c>
      <c r="Y57" s="32">
        <v>359196.33679716598</v>
      </c>
      <c r="Z57" s="32">
        <v>400876.79711653601</v>
      </c>
      <c r="AA57" s="32">
        <v>448291.12255044398</v>
      </c>
      <c r="AB57" s="32">
        <v>498673.40873220767</v>
      </c>
    </row>
    <row r="58" spans="1:112">
      <c r="A58" t="s">
        <v>51</v>
      </c>
      <c r="B58" t="s">
        <v>184</v>
      </c>
      <c r="C58" t="s">
        <v>51</v>
      </c>
      <c r="D58" s="65" t="s">
        <v>315</v>
      </c>
      <c r="E58"/>
      <c r="F58" s="22" t="s">
        <v>14</v>
      </c>
      <c r="G58" s="32">
        <v>10719.428045699049</v>
      </c>
      <c r="H58" s="32">
        <v>12261.500405789015</v>
      </c>
      <c r="I58" s="32">
        <v>13922.402115919547</v>
      </c>
      <c r="J58" s="32">
        <v>15964.476858158108</v>
      </c>
      <c r="K58" s="32">
        <v>18945.847426318393</v>
      </c>
      <c r="L58" s="32">
        <v>21276.29137660961</v>
      </c>
      <c r="M58" s="82">
        <v>28216.831638415333</v>
      </c>
      <c r="N58" s="32">
        <v>34087.334370765027</v>
      </c>
      <c r="O58" s="32">
        <v>39632.191248177813</v>
      </c>
      <c r="P58" s="32">
        <v>57232.043201333807</v>
      </c>
      <c r="Q58" s="32">
        <v>66861.142977001728</v>
      </c>
      <c r="R58" s="32">
        <v>73731.067544464982</v>
      </c>
      <c r="S58" s="32">
        <v>98717.75488762297</v>
      </c>
      <c r="T58" s="32">
        <v>137035.31997297218</v>
      </c>
      <c r="U58" s="32">
        <v>157130.69461828985</v>
      </c>
      <c r="V58" s="32">
        <v>172750.74307205676</v>
      </c>
      <c r="W58" s="32">
        <v>194414.63973997676</v>
      </c>
      <c r="X58" s="32">
        <v>275349.50081144081</v>
      </c>
      <c r="Y58" s="32">
        <v>255426.57724666479</v>
      </c>
      <c r="Z58" s="32">
        <v>265469.87177589256</v>
      </c>
      <c r="AA58" s="32">
        <v>304708.01565166924</v>
      </c>
      <c r="AB58" s="32">
        <v>378818.26172885171</v>
      </c>
    </row>
    <row r="59" spans="1:112">
      <c r="A59" t="s">
        <v>52</v>
      </c>
      <c r="B59" t="s">
        <v>185</v>
      </c>
      <c r="C59" t="s">
        <v>52</v>
      </c>
      <c r="D59" s="65" t="s">
        <v>316</v>
      </c>
      <c r="E59"/>
      <c r="F59" s="22" t="s">
        <v>14</v>
      </c>
      <c r="G59" s="32">
        <v>5612.686927352639</v>
      </c>
      <c r="H59" s="32">
        <v>6319.4021781565871</v>
      </c>
      <c r="I59" s="32">
        <v>7176.7162747388556</v>
      </c>
      <c r="J59" s="32">
        <v>8252.9238441098678</v>
      </c>
      <c r="K59" s="32">
        <v>9985.6232987352705</v>
      </c>
      <c r="L59" s="32">
        <v>13052.746637731781</v>
      </c>
      <c r="M59" s="82">
        <v>19408.799756641416</v>
      </c>
      <c r="N59" s="32">
        <v>22513.548087635412</v>
      </c>
      <c r="O59" s="32">
        <v>25892.722814429449</v>
      </c>
      <c r="P59" s="32">
        <v>29097.445514100396</v>
      </c>
      <c r="Q59" s="32">
        <v>32170.092522553947</v>
      </c>
      <c r="R59" s="32">
        <v>35056.125990589993</v>
      </c>
      <c r="S59" s="32">
        <v>38359.519713728761</v>
      </c>
      <c r="T59" s="32">
        <v>43033.082602897935</v>
      </c>
      <c r="U59" s="32">
        <v>47356.798657214851</v>
      </c>
      <c r="V59" s="32">
        <v>52097.315196564334</v>
      </c>
      <c r="W59" s="32">
        <v>51401.3968024645</v>
      </c>
      <c r="X59" s="32">
        <v>47261.890541295652</v>
      </c>
      <c r="Y59" s="32">
        <v>55693.526117440444</v>
      </c>
      <c r="Z59" s="32">
        <v>64576.256004936076</v>
      </c>
      <c r="AA59" s="32">
        <v>71611.862667234018</v>
      </c>
      <c r="AB59" s="32">
        <v>80922.119669664215</v>
      </c>
    </row>
    <row r="60" spans="1:112">
      <c r="A60" t="s">
        <v>53</v>
      </c>
      <c r="B60" t="s">
        <v>202</v>
      </c>
      <c r="C60" t="s">
        <v>53</v>
      </c>
      <c r="D60" s="66" t="s">
        <v>317</v>
      </c>
      <c r="E60"/>
      <c r="F60" s="22" t="s">
        <v>14</v>
      </c>
      <c r="G60" s="32">
        <v>12373.412265460913</v>
      </c>
      <c r="H60" s="32">
        <v>13998.316969403633</v>
      </c>
      <c r="I60" s="32">
        <v>16173.054069769167</v>
      </c>
      <c r="J60" s="32">
        <v>18927.104725123005</v>
      </c>
      <c r="K60" s="32">
        <v>24922.58838875491</v>
      </c>
      <c r="L60" s="32">
        <v>29086.860148977641</v>
      </c>
      <c r="M60" s="82">
        <v>19316.289915793321</v>
      </c>
      <c r="N60" s="32">
        <v>22046.870232813024</v>
      </c>
      <c r="O60" s="32">
        <v>25706.930888122988</v>
      </c>
      <c r="P60" s="32">
        <v>30479.347634707603</v>
      </c>
      <c r="Q60" s="32">
        <v>34539.50048235539</v>
      </c>
      <c r="R60" s="32">
        <v>37511.491199142896</v>
      </c>
      <c r="S60" s="32">
        <v>41538.500305865135</v>
      </c>
      <c r="T60" s="32">
        <v>45309.439625374507</v>
      </c>
      <c r="U60" s="32">
        <v>48995.96402712055</v>
      </c>
      <c r="V60" s="32">
        <v>53496.09342591434</v>
      </c>
      <c r="W60" s="32">
        <v>51053.354887040856</v>
      </c>
      <c r="X60" s="32">
        <v>47822.864384030472</v>
      </c>
      <c r="Y60" s="32">
        <v>60053.123386634805</v>
      </c>
      <c r="Z60" s="32">
        <v>69186.948212894873</v>
      </c>
      <c r="AA60" s="32">
        <v>76945.345562190341</v>
      </c>
      <c r="AB60" s="32">
        <v>87009.839974310438</v>
      </c>
    </row>
    <row r="61" spans="1:112" ht="60">
      <c r="A61" t="s">
        <v>160</v>
      </c>
      <c r="B61" s="28" t="s">
        <v>203</v>
      </c>
      <c r="C61" t="s">
        <v>160</v>
      </c>
      <c r="D61" s="67" t="s">
        <v>318</v>
      </c>
      <c r="E61"/>
      <c r="F61" s="22" t="s">
        <v>14</v>
      </c>
      <c r="G61" s="32">
        <v>1237</v>
      </c>
      <c r="H61" s="32">
        <v>1420.547773971</v>
      </c>
      <c r="I61" s="32">
        <v>1640</v>
      </c>
      <c r="J61" s="32">
        <v>1927</v>
      </c>
      <c r="K61" s="32">
        <v>2551.2982307110565</v>
      </c>
      <c r="L61" s="32">
        <v>2898.0392215464299</v>
      </c>
      <c r="M61" s="82">
        <v>2950.7635850606498</v>
      </c>
      <c r="N61" s="32">
        <v>3735.6294389022291</v>
      </c>
      <c r="O61" s="32">
        <v>4400.1394685211508</v>
      </c>
      <c r="P61" s="32">
        <v>5002.0613554041956</v>
      </c>
      <c r="Q61" s="32">
        <v>5730.7874388483251</v>
      </c>
      <c r="R61" s="32">
        <v>6413.961944841355</v>
      </c>
      <c r="S61" s="32">
        <v>7091.5421268245263</v>
      </c>
      <c r="T61" s="32">
        <v>7911.9916962059806</v>
      </c>
      <c r="U61" s="32">
        <v>8916.4164310820688</v>
      </c>
      <c r="V61" s="32">
        <v>9797.7073390331934</v>
      </c>
      <c r="W61" s="32">
        <v>10439.393210151364</v>
      </c>
      <c r="X61" s="32">
        <v>10835.386306736864</v>
      </c>
      <c r="Y61" s="32">
        <v>11491.662275639554</v>
      </c>
      <c r="Z61" s="32">
        <v>12871.936679147508</v>
      </c>
      <c r="AA61" s="32">
        <v>14029.309782105442</v>
      </c>
      <c r="AB61" s="32">
        <v>15838.16760010345</v>
      </c>
    </row>
    <row r="62" spans="1:112">
      <c r="A62" t="s">
        <v>162</v>
      </c>
      <c r="B62" t="s">
        <v>186</v>
      </c>
      <c r="C62" t="s">
        <v>162</v>
      </c>
      <c r="D62" s="63" t="s">
        <v>319</v>
      </c>
      <c r="E62"/>
      <c r="F62" s="22" t="s">
        <v>14</v>
      </c>
      <c r="G62" s="32"/>
      <c r="H62" s="32"/>
      <c r="I62" s="32"/>
      <c r="J62" s="32"/>
      <c r="K62" s="32"/>
      <c r="L62" s="32"/>
      <c r="M62" s="82">
        <v>300688.479158086</v>
      </c>
      <c r="N62" s="32">
        <v>362959.19077325589</v>
      </c>
      <c r="O62" s="32">
        <v>359363.67258517817</v>
      </c>
      <c r="P62" s="32">
        <v>387741.89303664042</v>
      </c>
      <c r="Q62" s="32">
        <v>439271.07302038308</v>
      </c>
      <c r="R62" s="32">
        <v>470630.79100000003</v>
      </c>
      <c r="S62" s="32">
        <v>519503.07599999994</v>
      </c>
      <c r="T62" s="32">
        <v>572684.40100000007</v>
      </c>
      <c r="U62" s="32">
        <v>629410.602008107</v>
      </c>
      <c r="V62" s="32">
        <v>689302.06936130999</v>
      </c>
      <c r="W62" s="32">
        <v>705470.32037274505</v>
      </c>
      <c r="X62" s="32">
        <v>742480.13994388352</v>
      </c>
      <c r="Y62" s="32">
        <v>817979.82538637496</v>
      </c>
      <c r="Z62" s="32">
        <v>851844.96922197123</v>
      </c>
      <c r="AA62" s="32">
        <v>932402.74657312909</v>
      </c>
      <c r="AB62" s="32">
        <v>1023052.7097959333</v>
      </c>
    </row>
    <row r="63" spans="1:112" s="15" customFormat="1" ht="15.75" thickBot="1">
      <c r="A63" s="13"/>
      <c r="B63" s="20" t="s">
        <v>84</v>
      </c>
      <c r="C63" s="14"/>
      <c r="D63" s="62" t="s">
        <v>320</v>
      </c>
      <c r="E63"/>
      <c r="F63" s="24"/>
      <c r="G63" s="17"/>
      <c r="H63" s="17"/>
      <c r="I63" s="17"/>
      <c r="J63" s="17"/>
      <c r="K63" s="17"/>
      <c r="L63" s="17"/>
      <c r="M63" s="83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</row>
    <row r="64" spans="1:112">
      <c r="A64" t="s">
        <v>75</v>
      </c>
      <c r="B64" t="s">
        <v>187</v>
      </c>
      <c r="C64" t="s">
        <v>75</v>
      </c>
      <c r="D64" t="s">
        <v>290</v>
      </c>
      <c r="E64"/>
      <c r="F64" s="22">
        <v>2010</v>
      </c>
      <c r="G64" s="32">
        <v>1477160.8459954923</v>
      </c>
      <c r="H64" s="32">
        <v>1588645.9532573035</v>
      </c>
      <c r="I64" s="32">
        <v>1699501.2688401889</v>
      </c>
      <c r="J64" s="32">
        <v>1820667.1011095708</v>
      </c>
      <c r="K64" s="32">
        <v>1923749.3920355164</v>
      </c>
      <c r="L64" s="32">
        <v>2027590.9112412417</v>
      </c>
      <c r="M64" s="82">
        <f>+M65+M69+M76+M91</f>
        <v>2739843.1719627166</v>
      </c>
      <c r="N64" s="82">
        <f t="shared" ref="N64:V64" si="4">+N65+N69+N76+N91</f>
        <v>2915553.9384170929</v>
      </c>
      <c r="O64" s="82">
        <f t="shared" si="4"/>
        <v>3076041.9109357079</v>
      </c>
      <c r="P64" s="82">
        <f t="shared" si="4"/>
        <v>3246870.2262715297</v>
      </c>
      <c r="Q64" s="82">
        <f t="shared" si="4"/>
        <v>3455392.1327020265</v>
      </c>
      <c r="R64" s="82">
        <f t="shared" si="4"/>
        <v>3696825.7103069611</v>
      </c>
      <c r="S64" s="82">
        <f t="shared" si="4"/>
        <v>3944143.6794377412</v>
      </c>
      <c r="T64" s="82">
        <f t="shared" si="4"/>
        <v>4217874.7608247967</v>
      </c>
      <c r="U64" s="82">
        <f t="shared" si="4"/>
        <v>4532739.3964214921</v>
      </c>
      <c r="V64" s="82">
        <f t="shared" si="4"/>
        <v>4866315.5980231119</v>
      </c>
      <c r="W64" s="82">
        <f t="shared" ref="W64:AB64" si="5">+W65+W69+W76+W91</f>
        <v>5005755.6532622529</v>
      </c>
      <c r="X64" s="82">
        <f t="shared" si="5"/>
        <v>5133589.0558686461</v>
      </c>
      <c r="Y64" s="82">
        <f t="shared" si="5"/>
        <v>5571869.2471572086</v>
      </c>
      <c r="Z64" s="82">
        <f t="shared" si="5"/>
        <v>5849273.6500423178</v>
      </c>
      <c r="AA64" s="82">
        <f t="shared" si="5"/>
        <v>6261036.308576446</v>
      </c>
      <c r="AB64" s="82">
        <f t="shared" si="5"/>
        <v>6763098.1657598317</v>
      </c>
    </row>
    <row r="65" spans="1:28" s="27" customFormat="1">
      <c r="A65" s="27" t="s">
        <v>163</v>
      </c>
      <c r="B65" s="27" t="s">
        <v>169</v>
      </c>
      <c r="C65" s="27" t="s">
        <v>163</v>
      </c>
      <c r="D65" s="64" t="s">
        <v>293</v>
      </c>
      <c r="E65"/>
      <c r="F65" s="33">
        <v>2010</v>
      </c>
      <c r="G65" s="34">
        <v>329027.2005270361</v>
      </c>
      <c r="H65" s="34">
        <v>342810.68912964634</v>
      </c>
      <c r="I65" s="34">
        <v>355830.93171587493</v>
      </c>
      <c r="J65" s="34">
        <v>369905.47934199747</v>
      </c>
      <c r="K65" s="34">
        <v>387261.99731299584</v>
      </c>
      <c r="L65" s="34">
        <v>394658.11747865664</v>
      </c>
      <c r="M65" s="84">
        <v>421253.37207558902</v>
      </c>
      <c r="N65" s="34">
        <v>439124.03470963484</v>
      </c>
      <c r="O65" s="34">
        <v>451733.36921184917</v>
      </c>
      <c r="P65" s="34">
        <v>463167.88304456201</v>
      </c>
      <c r="Q65" s="34">
        <v>478005.29312444001</v>
      </c>
      <c r="R65" s="34">
        <v>489988.99961822818</v>
      </c>
      <c r="S65" s="34">
        <v>498092.30414771108</v>
      </c>
      <c r="T65" s="34">
        <v>513873.79399260151</v>
      </c>
      <c r="U65" s="34">
        <v>535021.98026787117</v>
      </c>
      <c r="V65" s="34">
        <v>549291.56192712707</v>
      </c>
      <c r="W65" s="34">
        <v>565986.83141936339</v>
      </c>
      <c r="X65" s="34">
        <v>586989.20952911128</v>
      </c>
      <c r="Y65" s="34">
        <v>608728.77549261576</v>
      </c>
      <c r="Z65" s="34">
        <v>632749.94786676008</v>
      </c>
      <c r="AA65" s="34">
        <v>655415.0926642816</v>
      </c>
      <c r="AB65" s="34">
        <v>680208.12593639013</v>
      </c>
    </row>
    <row r="66" spans="1:28">
      <c r="A66" t="s">
        <v>54</v>
      </c>
      <c r="B66" t="s">
        <v>170</v>
      </c>
      <c r="C66" t="s">
        <v>54</v>
      </c>
      <c r="D66" t="s">
        <v>294</v>
      </c>
      <c r="E66"/>
      <c r="F66" s="22">
        <v>2010</v>
      </c>
      <c r="G66" s="32">
        <v>267577.46301688964</v>
      </c>
      <c r="H66" s="32">
        <v>276041.96909050317</v>
      </c>
      <c r="I66" s="32">
        <v>284692.78227779048</v>
      </c>
      <c r="J66" s="32">
        <v>292436.42595574638</v>
      </c>
      <c r="K66" s="32">
        <v>306046.0673015361</v>
      </c>
      <c r="L66" s="32">
        <v>310073.55217859481</v>
      </c>
      <c r="M66" s="82">
        <v>327734.13399413717</v>
      </c>
      <c r="N66" s="32">
        <v>341283.93946189038</v>
      </c>
      <c r="O66" s="32">
        <v>350390.91910257027</v>
      </c>
      <c r="P66" s="32">
        <v>357940.57145254849</v>
      </c>
      <c r="Q66" s="32">
        <v>366893.14731870132</v>
      </c>
      <c r="R66" s="32">
        <v>374635.32153293106</v>
      </c>
      <c r="S66" s="32">
        <v>378996.41676665761</v>
      </c>
      <c r="T66" s="32">
        <v>387308.31315705221</v>
      </c>
      <c r="U66" s="32">
        <v>400820.16859719116</v>
      </c>
      <c r="V66" s="32">
        <v>406773.88161768229</v>
      </c>
      <c r="W66" s="32">
        <v>418286.09157674469</v>
      </c>
      <c r="X66" s="32">
        <v>435923.34960248997</v>
      </c>
      <c r="Y66" s="32">
        <v>450157.31993835763</v>
      </c>
      <c r="Z66" s="32">
        <v>467681.10627867188</v>
      </c>
      <c r="AA66" s="32">
        <v>482894.99108828173</v>
      </c>
      <c r="AB66" s="32">
        <v>499684.78880768688</v>
      </c>
    </row>
    <row r="67" spans="1:28">
      <c r="A67" t="s">
        <v>55</v>
      </c>
      <c r="B67" t="s">
        <v>171</v>
      </c>
      <c r="C67" t="s">
        <v>55</v>
      </c>
      <c r="D67" t="s">
        <v>295</v>
      </c>
      <c r="E67"/>
      <c r="F67" s="22">
        <v>2010</v>
      </c>
      <c r="G67" s="32">
        <v>12670.904099540987</v>
      </c>
      <c r="H67" s="32">
        <v>12789.868610165588</v>
      </c>
      <c r="I67" s="32">
        <v>12964.912457224076</v>
      </c>
      <c r="J67" s="32">
        <v>13145.410708383102</v>
      </c>
      <c r="K67" s="32">
        <v>13392.979373865945</v>
      </c>
      <c r="L67" s="32">
        <v>13857.40753532179</v>
      </c>
      <c r="M67" s="82">
        <v>15495.979078158132</v>
      </c>
      <c r="N67" s="32">
        <v>16422.126646815763</v>
      </c>
      <c r="O67" s="32">
        <v>16883.036467726612</v>
      </c>
      <c r="P67" s="32">
        <v>17726.88290818327</v>
      </c>
      <c r="Q67" s="32">
        <v>18655.510566130619</v>
      </c>
      <c r="R67" s="32">
        <v>20140.071855028527</v>
      </c>
      <c r="S67" s="32">
        <v>20910.882067045903</v>
      </c>
      <c r="T67" s="32">
        <v>22444.572124995957</v>
      </c>
      <c r="U67" s="32">
        <v>23353.316860620944</v>
      </c>
      <c r="V67" s="32">
        <v>24719.167692065599</v>
      </c>
      <c r="W67" s="32">
        <v>25119.715315069647</v>
      </c>
      <c r="X67" s="32">
        <v>26478.034169001661</v>
      </c>
      <c r="Y67" s="32">
        <v>28175.600280786461</v>
      </c>
      <c r="Z67" s="32">
        <v>29418.270521156057</v>
      </c>
      <c r="AA67" s="32">
        <v>30923.545275750519</v>
      </c>
      <c r="AB67" s="32">
        <v>32687.523900489712</v>
      </c>
    </row>
    <row r="68" spans="1:28">
      <c r="A68" t="s">
        <v>56</v>
      </c>
      <c r="B68" t="s">
        <v>172</v>
      </c>
      <c r="C68" t="s">
        <v>56</v>
      </c>
      <c r="D68" t="s">
        <v>296</v>
      </c>
      <c r="E68"/>
      <c r="F68" s="22">
        <v>2010</v>
      </c>
      <c r="G68" s="32">
        <v>48778.833410605475</v>
      </c>
      <c r="H68" s="32">
        <v>53978.851428977541</v>
      </c>
      <c r="I68" s="32">
        <v>58173.236980860347</v>
      </c>
      <c r="J68" s="32">
        <v>64323.642677868032</v>
      </c>
      <c r="K68" s="32">
        <v>67822.950637593793</v>
      </c>
      <c r="L68" s="32">
        <v>70727.15776474007</v>
      </c>
      <c r="M68" s="82">
        <v>78023.259003293701</v>
      </c>
      <c r="N68" s="32">
        <v>81417.96860092874</v>
      </c>
      <c r="O68" s="32">
        <v>84459.413641552295</v>
      </c>
      <c r="P68" s="32">
        <v>87500.428683830251</v>
      </c>
      <c r="Q68" s="32">
        <v>92456.635239608062</v>
      </c>
      <c r="R68" s="32">
        <v>95213.606230268619</v>
      </c>
      <c r="S68" s="32">
        <v>98185.005314007562</v>
      </c>
      <c r="T68" s="32">
        <v>104120.90871055337</v>
      </c>
      <c r="U68" s="32">
        <v>110848.49481005914</v>
      </c>
      <c r="V68" s="32">
        <v>117798.51261737918</v>
      </c>
      <c r="W68" s="32">
        <v>122581.02452754906</v>
      </c>
      <c r="X68" s="32">
        <v>124587.82575761962</v>
      </c>
      <c r="Y68" s="32">
        <v>130395.85527347168</v>
      </c>
      <c r="Z68" s="32">
        <v>135650.57106693214</v>
      </c>
      <c r="AA68" s="32">
        <v>141596.55630024933</v>
      </c>
      <c r="AB68" s="32">
        <v>147835.81322821358</v>
      </c>
    </row>
    <row r="69" spans="1:28" s="27" customFormat="1">
      <c r="A69" s="27" t="s">
        <v>250</v>
      </c>
      <c r="B69" s="27" t="s">
        <v>173</v>
      </c>
      <c r="C69" s="27" t="s">
        <v>250</v>
      </c>
      <c r="D69" s="62" t="s">
        <v>297</v>
      </c>
      <c r="E69"/>
      <c r="F69" s="33">
        <v>2010</v>
      </c>
      <c r="G69" s="34">
        <v>558493.65183544368</v>
      </c>
      <c r="H69" s="34">
        <v>605515.84644237859</v>
      </c>
      <c r="I69" s="34">
        <v>649657.66620870563</v>
      </c>
      <c r="J69" s="34">
        <v>697499.04765521258</v>
      </c>
      <c r="K69" s="34">
        <v>726329.35342554015</v>
      </c>
      <c r="L69" s="34">
        <v>769732.69408133021</v>
      </c>
      <c r="M69" s="84">
        <v>904775.04374823801</v>
      </c>
      <c r="N69" s="34">
        <v>971253.62855352811</v>
      </c>
      <c r="O69" s="34">
        <v>1040872.0689531917</v>
      </c>
      <c r="P69" s="34">
        <v>1094199.1605208628</v>
      </c>
      <c r="Q69" s="34">
        <v>1162467.17681227</v>
      </c>
      <c r="R69" s="34">
        <v>1269334.5894247268</v>
      </c>
      <c r="S69" s="34">
        <v>1368668.371483664</v>
      </c>
      <c r="T69" s="34">
        <v>1482057.1422110407</v>
      </c>
      <c r="U69" s="34">
        <v>1615270.85195238</v>
      </c>
      <c r="V69" s="34">
        <v>1747874.3693525146</v>
      </c>
      <c r="W69" s="34">
        <v>1824414.7217581712</v>
      </c>
      <c r="X69" s="34">
        <v>1882920.9993887541</v>
      </c>
      <c r="Y69" s="34">
        <v>2036938.60743806</v>
      </c>
      <c r="Z69" s="34">
        <v>2110711.4078218038</v>
      </c>
      <c r="AA69" s="34">
        <v>2280016.230248691</v>
      </c>
      <c r="AB69" s="34">
        <v>2483979.9024262168</v>
      </c>
    </row>
    <row r="70" spans="1:28">
      <c r="A70" t="s">
        <v>251</v>
      </c>
      <c r="B70" s="27" t="s">
        <v>174</v>
      </c>
      <c r="C70" t="s">
        <v>251</v>
      </c>
      <c r="D70" t="s">
        <v>298</v>
      </c>
      <c r="E70"/>
      <c r="F70" s="22">
        <v>2010</v>
      </c>
      <c r="G70" s="32">
        <v>475942.84650194371</v>
      </c>
      <c r="H70" s="32">
        <v>513992.40073289588</v>
      </c>
      <c r="I70" s="32">
        <v>548026.07611068245</v>
      </c>
      <c r="J70" s="32">
        <v>583520.08475309599</v>
      </c>
      <c r="K70" s="32">
        <v>612783.70996256161</v>
      </c>
      <c r="L70" s="32">
        <v>643291.98581967456</v>
      </c>
      <c r="M70" s="82">
        <v>732940.70833894552</v>
      </c>
      <c r="N70" s="32">
        <v>799872.83721841755</v>
      </c>
      <c r="O70" s="32">
        <v>863211.59070984926</v>
      </c>
      <c r="P70" s="32">
        <v>906262.85210206185</v>
      </c>
      <c r="Q70" s="32">
        <v>961563.26311257167</v>
      </c>
      <c r="R70" s="32">
        <v>1046893.7761764209</v>
      </c>
      <c r="S70" s="32">
        <v>1123983.4769105276</v>
      </c>
      <c r="T70" s="32">
        <v>1216084.6618100414</v>
      </c>
      <c r="U70" s="32">
        <v>1325450.7875909549</v>
      </c>
      <c r="V70" s="32">
        <v>1433302.9682724557</v>
      </c>
      <c r="W70" s="32">
        <v>1487364.6855528587</v>
      </c>
      <c r="X70" s="32">
        <v>1547817.0811445673</v>
      </c>
      <c r="Y70" s="32">
        <v>1679744.3254189452</v>
      </c>
      <c r="Z70" s="32">
        <v>1728199.157894558</v>
      </c>
      <c r="AA70" s="32">
        <v>1868462.7759001008</v>
      </c>
      <c r="AB70" s="32">
        <v>2032829.5290632707</v>
      </c>
    </row>
    <row r="71" spans="1:28">
      <c r="A71" t="s">
        <v>57</v>
      </c>
      <c r="B71" t="s">
        <v>196</v>
      </c>
      <c r="C71" t="s">
        <v>57</v>
      </c>
      <c r="D71" t="s">
        <v>299</v>
      </c>
      <c r="E71"/>
      <c r="F71" s="22">
        <v>2010</v>
      </c>
      <c r="G71" s="32">
        <v>208502.76076447641</v>
      </c>
      <c r="H71" s="32">
        <v>212380.91211469565</v>
      </c>
      <c r="I71" s="32">
        <v>208133.51185482091</v>
      </c>
      <c r="J71" s="32">
        <v>203554.57459401485</v>
      </c>
      <c r="K71" s="32">
        <v>195755.83765187991</v>
      </c>
      <c r="L71" s="32">
        <v>210666.01371204705</v>
      </c>
      <c r="M71" s="82">
        <v>186199.37421132199</v>
      </c>
      <c r="N71" s="32">
        <v>185605.35838471344</v>
      </c>
      <c r="O71" s="32">
        <v>194884.28653855505</v>
      </c>
      <c r="P71" s="32">
        <v>193134.97386613689</v>
      </c>
      <c r="Q71" s="32">
        <v>197753.97461573704</v>
      </c>
      <c r="R71" s="32">
        <v>211057.32797944799</v>
      </c>
      <c r="S71" s="32">
        <v>195201.48048708701</v>
      </c>
      <c r="T71" s="32">
        <v>178821.96150721543</v>
      </c>
      <c r="U71" s="32">
        <v>174241.01474855709</v>
      </c>
      <c r="V71" s="32">
        <v>172939.00726333755</v>
      </c>
      <c r="W71" s="32">
        <v>161403.88190328315</v>
      </c>
      <c r="X71" s="32">
        <v>151254.42285591926</v>
      </c>
      <c r="Y71" s="32">
        <v>159893.05751608877</v>
      </c>
      <c r="Z71" s="32">
        <v>152036.52124581754</v>
      </c>
      <c r="AA71" s="32">
        <v>140631.77178291735</v>
      </c>
      <c r="AB71" s="32">
        <v>141226.61956529814</v>
      </c>
    </row>
    <row r="72" spans="1:28">
      <c r="A72" t="s">
        <v>58</v>
      </c>
      <c r="B72" t="s">
        <v>175</v>
      </c>
      <c r="C72" t="s">
        <v>58</v>
      </c>
      <c r="D72" t="s">
        <v>300</v>
      </c>
      <c r="E72"/>
      <c r="F72" s="22">
        <v>2010</v>
      </c>
      <c r="G72" s="32">
        <v>220252.63705125463</v>
      </c>
      <c r="H72" s="32">
        <v>248709.280542197</v>
      </c>
      <c r="I72" s="32">
        <v>281924.60480947897</v>
      </c>
      <c r="J72" s="32">
        <v>316812.42729047255</v>
      </c>
      <c r="K72" s="32">
        <v>347808.25588819291</v>
      </c>
      <c r="L72" s="32">
        <v>357414.75516303669</v>
      </c>
      <c r="M72" s="82">
        <v>469350.7677670535</v>
      </c>
      <c r="N72" s="32">
        <v>528448.2876240632</v>
      </c>
      <c r="O72" s="32">
        <v>572741.78662705899</v>
      </c>
      <c r="P72" s="32">
        <v>609970.89649509313</v>
      </c>
      <c r="Q72" s="32">
        <v>649609.05731298774</v>
      </c>
      <c r="R72" s="32">
        <v>709280.7053453254</v>
      </c>
      <c r="S72" s="32">
        <v>788296.13153099793</v>
      </c>
      <c r="T72" s="32">
        <v>883885.21681428212</v>
      </c>
      <c r="U72" s="32">
        <v>985358.54217555537</v>
      </c>
      <c r="V72" s="32">
        <v>1079901.9814129628</v>
      </c>
      <c r="W72" s="32">
        <v>1133812.199789335</v>
      </c>
      <c r="X72" s="32">
        <v>1194641.932199853</v>
      </c>
      <c r="Y72" s="32">
        <v>1302048.3977552576</v>
      </c>
      <c r="Z72" s="32">
        <v>1348151.7116564875</v>
      </c>
      <c r="AA72" s="32">
        <v>1477401.5384043476</v>
      </c>
      <c r="AB72" s="32">
        <v>1624660.8226201208</v>
      </c>
    </row>
    <row r="73" spans="1:28">
      <c r="A73" t="s">
        <v>59</v>
      </c>
      <c r="B73" t="s">
        <v>197</v>
      </c>
      <c r="C73" t="s">
        <v>59</v>
      </c>
      <c r="D73" s="65" t="s">
        <v>301</v>
      </c>
      <c r="E73"/>
      <c r="F73" s="22">
        <v>2010</v>
      </c>
      <c r="G73" s="32">
        <v>39887.82242006508</v>
      </c>
      <c r="H73" s="32">
        <v>44793.783219566474</v>
      </c>
      <c r="I73" s="32">
        <v>49232.383320178982</v>
      </c>
      <c r="J73" s="32">
        <v>53706.869637152588</v>
      </c>
      <c r="K73" s="32">
        <v>59111.7036138353</v>
      </c>
      <c r="L73" s="32">
        <v>64445.984285874263</v>
      </c>
      <c r="M73" s="82">
        <v>65593.537991548088</v>
      </c>
      <c r="N73" s="32">
        <v>72270.960159087685</v>
      </c>
      <c r="O73" s="32">
        <v>80850.402476426301</v>
      </c>
      <c r="P73" s="32">
        <v>87834.604755035689</v>
      </c>
      <c r="Q73" s="32">
        <v>97672.080487599713</v>
      </c>
      <c r="R73" s="32">
        <v>108209.02558269844</v>
      </c>
      <c r="S73" s="32">
        <v>120653.06352470878</v>
      </c>
      <c r="T73" s="32">
        <v>131873.79843250671</v>
      </c>
      <c r="U73" s="32">
        <v>141929.9095793555</v>
      </c>
      <c r="V73" s="32">
        <v>154451.53559662352</v>
      </c>
      <c r="W73" s="32">
        <v>165041.3762097118</v>
      </c>
      <c r="X73" s="32">
        <v>173519.19995795141</v>
      </c>
      <c r="Y73" s="32">
        <v>187075.90983828527</v>
      </c>
      <c r="Z73" s="32">
        <v>195198.74584346364</v>
      </c>
      <c r="AA73" s="32">
        <v>214819.49186363007</v>
      </c>
      <c r="AB73" s="32">
        <v>228548.74755559172</v>
      </c>
    </row>
    <row r="74" spans="1:28">
      <c r="A74" t="s">
        <v>60</v>
      </c>
      <c r="B74" t="s">
        <v>198</v>
      </c>
      <c r="C74" t="s">
        <v>60</v>
      </c>
      <c r="D74" s="65" t="s">
        <v>302</v>
      </c>
      <c r="E74"/>
      <c r="F74" s="22">
        <v>2010</v>
      </c>
      <c r="G74" s="32">
        <v>7299.6262661476321</v>
      </c>
      <c r="H74" s="32">
        <v>8108.4248564367899</v>
      </c>
      <c r="I74" s="32">
        <v>8735.5761262036976</v>
      </c>
      <c r="J74" s="32">
        <v>9446.2132314560567</v>
      </c>
      <c r="K74" s="32">
        <v>10107.912808653573</v>
      </c>
      <c r="L74" s="32">
        <v>10765.23265871651</v>
      </c>
      <c r="M74" s="82">
        <v>11797.0283690219</v>
      </c>
      <c r="N74" s="32">
        <v>13548.231050553273</v>
      </c>
      <c r="O74" s="32">
        <v>14735.11506780888</v>
      </c>
      <c r="P74" s="32">
        <v>15322.376985796127</v>
      </c>
      <c r="Q74" s="32">
        <v>16528.15069624711</v>
      </c>
      <c r="R74" s="32">
        <v>18346.717268949065</v>
      </c>
      <c r="S74" s="32">
        <v>19832.801367733937</v>
      </c>
      <c r="T74" s="32">
        <v>21503.68505603731</v>
      </c>
      <c r="U74" s="32">
        <v>23921.321087486962</v>
      </c>
      <c r="V74" s="32">
        <v>26010.443999531824</v>
      </c>
      <c r="W74" s="32">
        <v>27107.22765052885</v>
      </c>
      <c r="X74" s="32">
        <v>28401.526130843609</v>
      </c>
      <c r="Y74" s="32">
        <v>30726.960309313592</v>
      </c>
      <c r="Z74" s="32">
        <v>32812.179148789277</v>
      </c>
      <c r="AA74" s="32">
        <v>35609.973849205649</v>
      </c>
      <c r="AB74" s="32">
        <v>38393.339322260021</v>
      </c>
    </row>
    <row r="75" spans="1:28">
      <c r="A75" t="s">
        <v>61</v>
      </c>
      <c r="B75" t="s">
        <v>176</v>
      </c>
      <c r="C75" t="s">
        <v>61</v>
      </c>
      <c r="D75" t="s">
        <v>303</v>
      </c>
      <c r="E75"/>
      <c r="F75" s="22">
        <v>2010</v>
      </c>
      <c r="G75" s="32">
        <v>82550.805333499913</v>
      </c>
      <c r="H75" s="32">
        <v>91523.445709482694</v>
      </c>
      <c r="I75" s="32">
        <v>101631.59009802324</v>
      </c>
      <c r="J75" s="32">
        <v>113978.9629021166</v>
      </c>
      <c r="K75" s="32">
        <v>113545.64346297852</v>
      </c>
      <c r="L75" s="32">
        <v>126440.7082616556</v>
      </c>
      <c r="M75" s="82">
        <v>171834.33540929251</v>
      </c>
      <c r="N75" s="32">
        <v>171380.79133511061</v>
      </c>
      <c r="O75" s="32">
        <v>177660.47824334246</v>
      </c>
      <c r="P75" s="32">
        <v>187936.308418801</v>
      </c>
      <c r="Q75" s="32">
        <v>200903.91369969823</v>
      </c>
      <c r="R75" s="32">
        <v>222440.8132483059</v>
      </c>
      <c r="S75" s="32">
        <v>244684.89457313652</v>
      </c>
      <c r="T75" s="32">
        <v>265972.48040099937</v>
      </c>
      <c r="U75" s="32">
        <v>289820.06436142512</v>
      </c>
      <c r="V75" s="32">
        <v>314571.40108005895</v>
      </c>
      <c r="W75" s="32">
        <v>337050.03620531241</v>
      </c>
      <c r="X75" s="32">
        <v>335103.91824418685</v>
      </c>
      <c r="Y75" s="32">
        <v>357194.2820191147</v>
      </c>
      <c r="Z75" s="32">
        <v>382512.24992724566</v>
      </c>
      <c r="AA75" s="32">
        <v>411553.45434859005</v>
      </c>
      <c r="AB75" s="32">
        <v>451150.37336294603</v>
      </c>
    </row>
    <row r="76" spans="1:28" s="27" customFormat="1">
      <c r="A76" s="27" t="s">
        <v>164</v>
      </c>
      <c r="B76" s="27" t="s">
        <v>177</v>
      </c>
      <c r="C76" s="27" t="s">
        <v>164</v>
      </c>
      <c r="D76" s="27" t="s">
        <v>304</v>
      </c>
      <c r="F76" s="33">
        <v>2010</v>
      </c>
      <c r="G76" s="34">
        <v>589639.99363301252</v>
      </c>
      <c r="H76" s="34">
        <v>640319.41768527846</v>
      </c>
      <c r="I76" s="34">
        <v>694012.67091560829</v>
      </c>
      <c r="J76" s="34">
        <v>753262.57411236095</v>
      </c>
      <c r="K76" s="34">
        <v>810158.04129698046</v>
      </c>
      <c r="L76" s="34">
        <v>863200.09968125483</v>
      </c>
      <c r="M76" s="84">
        <v>1113126.2769808033</v>
      </c>
      <c r="N76" s="34">
        <v>1198258.5881692457</v>
      </c>
      <c r="O76" s="34">
        <v>1282483.2826346967</v>
      </c>
      <c r="P76" s="34">
        <v>1369890.8947817041</v>
      </c>
      <c r="Q76" s="34">
        <v>1470058.0040948889</v>
      </c>
      <c r="R76" s="34">
        <v>1573638.585200838</v>
      </c>
      <c r="S76" s="34">
        <v>1691105.4739217064</v>
      </c>
      <c r="T76" s="34">
        <v>1811523.9491187036</v>
      </c>
      <c r="U76" s="34">
        <v>1946626.9872875698</v>
      </c>
      <c r="V76" s="34">
        <v>2103954.8123923209</v>
      </c>
      <c r="W76" s="34">
        <v>2146151.348756135</v>
      </c>
      <c r="X76" s="34">
        <v>2183688.3200294278</v>
      </c>
      <c r="Y76" s="34">
        <v>2416543.8839018173</v>
      </c>
      <c r="Z76" s="34">
        <v>2581197.4761063582</v>
      </c>
      <c r="AA76" s="34">
        <v>2771289.1101851002</v>
      </c>
      <c r="AB76" s="34">
        <v>3010140.3958135885</v>
      </c>
    </row>
    <row r="77" spans="1:28">
      <c r="A77" t="s">
        <v>62</v>
      </c>
      <c r="B77" t="s">
        <v>201</v>
      </c>
      <c r="C77" t="s">
        <v>62</v>
      </c>
      <c r="D77" s="65" t="s">
        <v>305</v>
      </c>
      <c r="E77"/>
      <c r="F77" s="22">
        <v>2010</v>
      </c>
      <c r="G77" s="32">
        <v>178539.7235481964</v>
      </c>
      <c r="H77" s="32">
        <v>193429.93649211596</v>
      </c>
      <c r="I77" s="32">
        <v>209968.91415285427</v>
      </c>
      <c r="J77" s="32">
        <v>228477.20270218866</v>
      </c>
      <c r="K77" s="32">
        <v>243954.62232736705</v>
      </c>
      <c r="L77" s="32">
        <v>262686.4636563274</v>
      </c>
      <c r="M77" s="82">
        <v>202874.14979120003</v>
      </c>
      <c r="N77" s="32">
        <v>222613.80456588382</v>
      </c>
      <c r="O77" s="32">
        <v>242697.12349260904</v>
      </c>
      <c r="P77" s="32">
        <v>260046.6461106301</v>
      </c>
      <c r="Q77" s="32">
        <v>279602.1538981495</v>
      </c>
      <c r="R77" s="32">
        <v>302026.24664078117</v>
      </c>
      <c r="S77" s="32">
        <v>326127.94112271548</v>
      </c>
      <c r="T77" s="32">
        <v>352413.85317720647</v>
      </c>
      <c r="U77" s="32">
        <v>381684.60018657253</v>
      </c>
      <c r="V77" s="72">
        <v>419205.78178718832</v>
      </c>
      <c r="W77" s="32">
        <v>443630.10021695943</v>
      </c>
      <c r="X77" s="32">
        <v>447702.91762575676</v>
      </c>
      <c r="Y77" s="32">
        <v>495772.39923045505</v>
      </c>
      <c r="Z77" s="32">
        <v>539512.94263234176</v>
      </c>
      <c r="AA77" s="32">
        <v>582760.64831688884</v>
      </c>
      <c r="AB77" s="32">
        <v>632410.45641320862</v>
      </c>
    </row>
    <row r="78" spans="1:28">
      <c r="A78" t="s">
        <v>63</v>
      </c>
      <c r="B78" t="s">
        <v>199</v>
      </c>
      <c r="C78" t="s">
        <v>63</v>
      </c>
      <c r="D78" t="s">
        <v>306</v>
      </c>
      <c r="E78"/>
      <c r="F78" s="22">
        <v>2010</v>
      </c>
      <c r="G78" s="32">
        <v>36786.65957570594</v>
      </c>
      <c r="H78" s="32">
        <v>40321.786269610951</v>
      </c>
      <c r="I78" s="32">
        <v>44406.465455406644</v>
      </c>
      <c r="J78" s="32">
        <v>49468.35985174901</v>
      </c>
      <c r="K78" s="32">
        <v>55360.196307363083</v>
      </c>
      <c r="L78" s="32">
        <v>60056.257630893539</v>
      </c>
      <c r="M78" s="82">
        <v>129254.92945189391</v>
      </c>
      <c r="N78" s="32">
        <v>138793.94324544375</v>
      </c>
      <c r="O78" s="32">
        <v>148133.93535146944</v>
      </c>
      <c r="P78" s="32">
        <v>158548.561334664</v>
      </c>
      <c r="Q78" s="32">
        <v>177305.70742893688</v>
      </c>
      <c r="R78" s="32">
        <v>192248.99530720949</v>
      </c>
      <c r="S78" s="32">
        <v>211222.04910851782</v>
      </c>
      <c r="T78" s="32">
        <v>227811.03422386909</v>
      </c>
      <c r="U78" s="32">
        <v>248679.82508795572</v>
      </c>
      <c r="V78" s="32">
        <v>273068.76307800575</v>
      </c>
      <c r="W78" s="32">
        <v>275967.89782307169</v>
      </c>
      <c r="X78" s="32">
        <v>268048.0861572802</v>
      </c>
      <c r="Y78" s="32">
        <v>303782.45703736693</v>
      </c>
      <c r="Z78" s="32">
        <v>333601.03450432001</v>
      </c>
      <c r="AA78" s="32">
        <v>369686.65112106898</v>
      </c>
      <c r="AB78" s="32">
        <v>410308.01771090017</v>
      </c>
    </row>
    <row r="79" spans="1:28">
      <c r="A79" t="s">
        <v>64</v>
      </c>
      <c r="B79" t="s">
        <v>200</v>
      </c>
      <c r="C79" t="s">
        <v>64</v>
      </c>
      <c r="D79" t="s">
        <v>307</v>
      </c>
      <c r="E79"/>
      <c r="F79" s="22">
        <v>2010</v>
      </c>
      <c r="G79" s="32">
        <v>45018.129442037964</v>
      </c>
      <c r="H79" s="32">
        <v>52687.996127220802</v>
      </c>
      <c r="I79" s="32">
        <v>59230.975456261796</v>
      </c>
      <c r="J79" s="32">
        <v>66822.082974294433</v>
      </c>
      <c r="K79" s="32">
        <v>72661.095609236581</v>
      </c>
      <c r="L79" s="32">
        <v>74327.795628305583</v>
      </c>
      <c r="M79" s="82">
        <v>77427.306226407585</v>
      </c>
      <c r="N79" s="32">
        <v>82113.558161854744</v>
      </c>
      <c r="O79" s="32">
        <v>87903.511691538704</v>
      </c>
      <c r="P79" s="32">
        <v>96010.367387027538</v>
      </c>
      <c r="Q79" s="32">
        <v>101369.65552275037</v>
      </c>
      <c r="R79" s="32">
        <v>105731.01096849116</v>
      </c>
      <c r="S79" s="32">
        <v>112383.25337356755</v>
      </c>
      <c r="T79" s="32">
        <v>122385.36292381512</v>
      </c>
      <c r="U79" s="32">
        <v>131240.95676245139</v>
      </c>
      <c r="V79" s="32">
        <v>142999.64615461335</v>
      </c>
      <c r="W79" s="32">
        <v>112769.73274409921</v>
      </c>
      <c r="X79" s="32">
        <v>90102.160154268611</v>
      </c>
      <c r="Y79" s="32">
        <v>125686.76059495271</v>
      </c>
      <c r="Z79" s="32">
        <v>142077.18442532793</v>
      </c>
      <c r="AA79" s="32">
        <v>155948.86519978938</v>
      </c>
      <c r="AB79" s="32">
        <v>171578.62355199573</v>
      </c>
    </row>
    <row r="80" spans="1:28">
      <c r="A80" t="s">
        <v>65</v>
      </c>
      <c r="B80" t="s">
        <v>178</v>
      </c>
      <c r="C80" t="s">
        <v>65</v>
      </c>
      <c r="D80" t="s">
        <v>308</v>
      </c>
      <c r="E80"/>
      <c r="F80" s="22">
        <v>2010</v>
      </c>
      <c r="G80" s="32">
        <v>12580.625513395058</v>
      </c>
      <c r="H80" s="32">
        <v>14623.719096770417</v>
      </c>
      <c r="I80" s="32">
        <v>16038.594706857126</v>
      </c>
      <c r="J80" s="32">
        <v>17744.519503465184</v>
      </c>
      <c r="K80" s="32">
        <v>19607.654059010838</v>
      </c>
      <c r="L80" s="32">
        <v>21014.072151315544</v>
      </c>
      <c r="M80" s="82">
        <v>120252.19010182096</v>
      </c>
      <c r="N80" s="32">
        <v>134706.50335205984</v>
      </c>
      <c r="O80" s="32">
        <v>150332.4577408988</v>
      </c>
      <c r="P80" s="32">
        <v>162689.78576720072</v>
      </c>
      <c r="Q80" s="32">
        <v>178649.6537509631</v>
      </c>
      <c r="R80" s="32">
        <v>195621.37085730463</v>
      </c>
      <c r="S80" s="32">
        <v>212679.55439606155</v>
      </c>
      <c r="T80" s="32">
        <v>227630.92707010475</v>
      </c>
      <c r="U80" s="32">
        <v>245560.08280514643</v>
      </c>
      <c r="V80" s="32">
        <v>266045.44214919646</v>
      </c>
      <c r="W80" s="32">
        <v>283316.46400519524</v>
      </c>
      <c r="X80" s="32">
        <v>296378.61212418054</v>
      </c>
      <c r="Y80" s="32">
        <v>322574.95338519127</v>
      </c>
      <c r="Z80" s="32">
        <v>338831.67814241565</v>
      </c>
      <c r="AA80" s="32">
        <v>358390.4089384331</v>
      </c>
      <c r="AB80" s="32">
        <v>386400.37639429694</v>
      </c>
    </row>
    <row r="81" spans="1:28">
      <c r="A81" t="s">
        <v>66</v>
      </c>
      <c r="B81" t="s">
        <v>179</v>
      </c>
      <c r="C81" t="s">
        <v>66</v>
      </c>
      <c r="D81" s="65" t="s">
        <v>309</v>
      </c>
      <c r="E81"/>
      <c r="F81" s="22">
        <v>2010</v>
      </c>
      <c r="G81" s="32">
        <v>71046.406096857361</v>
      </c>
      <c r="H81" s="32">
        <v>77704.387925018542</v>
      </c>
      <c r="I81" s="32">
        <v>84057.887450224443</v>
      </c>
      <c r="J81" s="32">
        <v>91490.094934263689</v>
      </c>
      <c r="K81" s="32">
        <v>100780.35428931273</v>
      </c>
      <c r="L81" s="32">
        <v>109544.76073569733</v>
      </c>
      <c r="M81" s="82">
        <v>123051.70835929718</v>
      </c>
      <c r="N81" s="32">
        <v>132825.90822347629</v>
      </c>
      <c r="O81" s="32">
        <v>139924.80608788921</v>
      </c>
      <c r="P81" s="32">
        <v>149030.38751123668</v>
      </c>
      <c r="Q81" s="32">
        <v>157761.17804021281</v>
      </c>
      <c r="R81" s="32">
        <v>169612.50499007932</v>
      </c>
      <c r="S81" s="32">
        <v>182951.77024085727</v>
      </c>
      <c r="T81" s="32">
        <v>197475.96738277902</v>
      </c>
      <c r="U81" s="32">
        <v>213692.8810112724</v>
      </c>
      <c r="V81" s="32">
        <v>232840.52296305564</v>
      </c>
      <c r="W81" s="32">
        <v>250243.29032966067</v>
      </c>
      <c r="X81" s="32">
        <v>274745.80772577977</v>
      </c>
      <c r="Y81" s="32">
        <v>302894.40241415682</v>
      </c>
      <c r="Z81" s="32">
        <v>319941.23077153176</v>
      </c>
      <c r="AA81" s="32">
        <v>341998.05051636125</v>
      </c>
      <c r="AB81" s="32">
        <v>368731.73457113781</v>
      </c>
    </row>
    <row r="82" spans="1:28">
      <c r="A82" t="s">
        <v>67</v>
      </c>
      <c r="B82" t="s">
        <v>180</v>
      </c>
      <c r="C82" t="s">
        <v>67</v>
      </c>
      <c r="D82" s="65" t="s">
        <v>310</v>
      </c>
      <c r="E82"/>
      <c r="F82" s="22">
        <v>2010</v>
      </c>
      <c r="G82" s="32">
        <v>100622.5531394744</v>
      </c>
      <c r="H82" s="32">
        <v>105409.63306599949</v>
      </c>
      <c r="I82" s="32">
        <v>112776.4392226394</v>
      </c>
      <c r="J82" s="32">
        <v>118561.29453759101</v>
      </c>
      <c r="K82" s="32">
        <v>124925.32690103</v>
      </c>
      <c r="L82" s="32">
        <v>130333.31234078899</v>
      </c>
      <c r="M82" s="82">
        <v>140926.38484619951</v>
      </c>
      <c r="N82" s="32">
        <v>145944.36915083491</v>
      </c>
      <c r="O82" s="32">
        <v>147690.83956590205</v>
      </c>
      <c r="P82" s="32">
        <v>150820.86589159851</v>
      </c>
      <c r="Q82" s="32">
        <v>155010.7820544251</v>
      </c>
      <c r="R82" s="32">
        <v>159595.96882969033</v>
      </c>
      <c r="S82" s="32">
        <v>165918.55289814083</v>
      </c>
      <c r="T82" s="32">
        <v>172561.75820405479</v>
      </c>
      <c r="U82" s="32">
        <v>180753.18625649431</v>
      </c>
      <c r="V82" s="32">
        <v>188866.80811349512</v>
      </c>
      <c r="W82" s="32">
        <v>190637.14568573097</v>
      </c>
      <c r="X82" s="32">
        <v>193084.70283560388</v>
      </c>
      <c r="Y82" s="32">
        <v>206497.50075866107</v>
      </c>
      <c r="Z82" s="32">
        <v>206979.38393454457</v>
      </c>
      <c r="AA82" s="32">
        <v>213870.71408477266</v>
      </c>
      <c r="AB82" s="32">
        <v>223768.36917655508</v>
      </c>
    </row>
    <row r="83" spans="1:28">
      <c r="A83" t="s">
        <v>68</v>
      </c>
      <c r="B83" t="s">
        <v>181</v>
      </c>
      <c r="C83" t="s">
        <v>68</v>
      </c>
      <c r="D83" s="65" t="s">
        <v>311</v>
      </c>
      <c r="E83"/>
      <c r="F83" s="22">
        <v>2010</v>
      </c>
      <c r="G83" s="32">
        <v>20901.861728368676</v>
      </c>
      <c r="H83" s="32">
        <v>22630.445693304766</v>
      </c>
      <c r="I83" s="32">
        <v>23724.623601145806</v>
      </c>
      <c r="J83" s="32">
        <v>25060.504556293337</v>
      </c>
      <c r="K83" s="32">
        <v>26096.115794214955</v>
      </c>
      <c r="L83" s="32">
        <v>27216.730423912191</v>
      </c>
      <c r="M83" s="82">
        <v>65338.106473510386</v>
      </c>
      <c r="N83" s="32">
        <v>69720.852604334897</v>
      </c>
      <c r="O83" s="32">
        <v>75073.305823966031</v>
      </c>
      <c r="P83" s="32">
        <v>80547.877693091912</v>
      </c>
      <c r="Q83" s="32">
        <v>86158.897181028791</v>
      </c>
      <c r="R83" s="32">
        <v>92099.466549825025</v>
      </c>
      <c r="S83" s="32">
        <v>98627.876591925509</v>
      </c>
      <c r="T83" s="32">
        <v>105755.97523197574</v>
      </c>
      <c r="U83" s="32">
        <v>112950.33336397742</v>
      </c>
      <c r="V83" s="32">
        <v>120529.53221541931</v>
      </c>
      <c r="W83" s="32">
        <v>128073.9276364621</v>
      </c>
      <c r="X83" s="32">
        <v>134224.67672434947</v>
      </c>
      <c r="Y83" s="32">
        <v>142432.7180695585</v>
      </c>
      <c r="Z83" s="32">
        <v>150131.64576061946</v>
      </c>
      <c r="AA83" s="32">
        <v>159785.16604015508</v>
      </c>
      <c r="AB83" s="32">
        <v>171779.38857691005</v>
      </c>
    </row>
    <row r="84" spans="1:28">
      <c r="A84" t="s">
        <v>69</v>
      </c>
      <c r="B84" t="s">
        <v>182</v>
      </c>
      <c r="C84" t="s">
        <v>69</v>
      </c>
      <c r="D84" s="65" t="s">
        <v>312</v>
      </c>
      <c r="E84"/>
      <c r="F84" s="22">
        <v>2010</v>
      </c>
      <c r="G84" s="32">
        <v>5929.6118629026369</v>
      </c>
      <c r="H84" s="32">
        <v>6479.8798437800015</v>
      </c>
      <c r="I84" s="32">
        <v>6815.723209929708</v>
      </c>
      <c r="J84" s="32">
        <v>7255.7950262769427</v>
      </c>
      <c r="K84" s="32">
        <v>7670.3487414691581</v>
      </c>
      <c r="L84" s="32">
        <v>8030.6223845598552</v>
      </c>
      <c r="M84" s="82">
        <v>44171.554909523154</v>
      </c>
      <c r="N84" s="32">
        <v>47125.804927671503</v>
      </c>
      <c r="O84" s="32">
        <v>50409.970736771254</v>
      </c>
      <c r="P84" s="32">
        <v>53945.061372530225</v>
      </c>
      <c r="Q84" s="32">
        <v>57988.469775642508</v>
      </c>
      <c r="R84" s="32">
        <v>61975.079521046646</v>
      </c>
      <c r="S84" s="32">
        <v>66551.605937140994</v>
      </c>
      <c r="T84" s="32">
        <v>71280.58093257765</v>
      </c>
      <c r="U84" s="32">
        <v>77513.257017203185</v>
      </c>
      <c r="V84" s="32">
        <v>83897.711351840029</v>
      </c>
      <c r="W84" s="32">
        <v>70515.631748879619</v>
      </c>
      <c r="X84" s="32">
        <v>58910.262266453901</v>
      </c>
      <c r="Y84" s="32">
        <v>78309.39291532572</v>
      </c>
      <c r="Z84" s="32">
        <v>86392.831345586586</v>
      </c>
      <c r="AA84" s="32">
        <v>96160.574664387052</v>
      </c>
      <c r="AB84" s="32">
        <v>108997.94094631134</v>
      </c>
    </row>
    <row r="85" spans="1:28">
      <c r="A85" t="s">
        <v>70</v>
      </c>
      <c r="B85" t="s">
        <v>204</v>
      </c>
      <c r="C85" t="s">
        <v>70</v>
      </c>
      <c r="D85" s="65" t="s">
        <v>313</v>
      </c>
      <c r="E85"/>
      <c r="F85" s="22">
        <v>2010</v>
      </c>
      <c r="G85" s="32">
        <v>36064.929226365188</v>
      </c>
      <c r="H85" s="32">
        <v>38666.203115598051</v>
      </c>
      <c r="I85" s="32">
        <v>41592.83278732367</v>
      </c>
      <c r="J85" s="32">
        <v>44973.403757437991</v>
      </c>
      <c r="K85" s="32">
        <v>47882.916837823424</v>
      </c>
      <c r="L85" s="32">
        <v>51365.487731496964</v>
      </c>
      <c r="M85" s="82">
        <v>60010.975356857401</v>
      </c>
      <c r="N85" s="32">
        <v>64011.7850355681</v>
      </c>
      <c r="O85" s="32">
        <v>68372.374997985506</v>
      </c>
      <c r="P85" s="32">
        <v>73053.482948264602</v>
      </c>
      <c r="Q85" s="32">
        <v>77879.682619012005</v>
      </c>
      <c r="R85" s="32">
        <v>82458.823300322707</v>
      </c>
      <c r="S85" s="32">
        <v>87225.948575492905</v>
      </c>
      <c r="T85" s="32">
        <v>91318.520355019806</v>
      </c>
      <c r="U85" s="32">
        <v>95153.89820993063</v>
      </c>
      <c r="V85" s="32">
        <v>99102.784985642749</v>
      </c>
      <c r="W85" s="32">
        <v>101956.94519322926</v>
      </c>
      <c r="X85" s="32">
        <v>107155.68425163264</v>
      </c>
      <c r="Y85" s="32">
        <v>110666.49453732105</v>
      </c>
      <c r="Z85" s="32">
        <v>117408.26373299894</v>
      </c>
      <c r="AA85" s="32">
        <v>125799.85039072562</v>
      </c>
      <c r="AB85" s="32">
        <v>138145.92983175206</v>
      </c>
    </row>
    <row r="86" spans="1:28">
      <c r="A86" t="s">
        <v>71</v>
      </c>
      <c r="B86" t="s">
        <v>183</v>
      </c>
      <c r="C86" t="s">
        <v>71</v>
      </c>
      <c r="D86" s="66" t="s">
        <v>314</v>
      </c>
      <c r="E86"/>
      <c r="F86" s="22">
        <v>2010</v>
      </c>
      <c r="G86" s="32">
        <v>32148.579360046824</v>
      </c>
      <c r="H86" s="32">
        <v>34804.616254352033</v>
      </c>
      <c r="I86" s="32">
        <v>37734.565360506895</v>
      </c>
      <c r="J86" s="32">
        <v>41037.13059231254</v>
      </c>
      <c r="K86" s="32">
        <v>44306.419344675487</v>
      </c>
      <c r="L86" s="32">
        <v>47214.852785656447</v>
      </c>
      <c r="M86" s="82">
        <v>79926.286568182652</v>
      </c>
      <c r="N86" s="32">
        <v>85627.324471667322</v>
      </c>
      <c r="O86" s="32">
        <v>91951.036336539895</v>
      </c>
      <c r="P86" s="32">
        <v>99121.446343014351</v>
      </c>
      <c r="Q86" s="32">
        <v>106263.51168052033</v>
      </c>
      <c r="R86" s="32">
        <v>113851.03435132319</v>
      </c>
      <c r="S86" s="32">
        <v>121968.4580804009</v>
      </c>
      <c r="T86" s="32">
        <v>130127.61047961997</v>
      </c>
      <c r="U86" s="32">
        <v>139080.39008061757</v>
      </c>
      <c r="V86" s="32">
        <v>148873.20486238017</v>
      </c>
      <c r="W86" s="32">
        <v>157984.24499995765</v>
      </c>
      <c r="X86" s="32">
        <v>164017.15721690492</v>
      </c>
      <c r="Y86" s="32">
        <v>173327.50743613171</v>
      </c>
      <c r="Z86" s="32">
        <v>181070.59044353216</v>
      </c>
      <c r="AA86" s="32">
        <v>191627.00586639025</v>
      </c>
      <c r="AB86" s="32">
        <v>208528.50778380557</v>
      </c>
    </row>
    <row r="87" spans="1:28">
      <c r="A87" t="s">
        <v>72</v>
      </c>
      <c r="B87" t="s">
        <v>184</v>
      </c>
      <c r="C87" t="s">
        <v>72</v>
      </c>
      <c r="D87" s="65" t="s">
        <v>315</v>
      </c>
      <c r="E87"/>
      <c r="F87" s="22">
        <v>2010</v>
      </c>
      <c r="G87" s="32">
        <v>15240.094498857801</v>
      </c>
      <c r="H87" s="32">
        <v>16421.641939005211</v>
      </c>
      <c r="I87" s="32">
        <v>17708.906790036737</v>
      </c>
      <c r="J87" s="32">
        <v>19135.289153039404</v>
      </c>
      <c r="K87" s="32">
        <v>20620.224860289876</v>
      </c>
      <c r="L87" s="32">
        <v>22007.997471240938</v>
      </c>
      <c r="M87" s="82">
        <v>28216.831638415333</v>
      </c>
      <c r="N87" s="32">
        <v>30249.427276210616</v>
      </c>
      <c r="O87" s="32">
        <v>32457.773139722529</v>
      </c>
      <c r="P87" s="32">
        <v>34978.945330869887</v>
      </c>
      <c r="Q87" s="32">
        <v>37419.269155972965</v>
      </c>
      <c r="R87" s="32">
        <v>40115.9533304824</v>
      </c>
      <c r="S87" s="32">
        <v>43063.435759316635</v>
      </c>
      <c r="T87" s="32">
        <v>45958.013163158699</v>
      </c>
      <c r="U87" s="32">
        <v>49166.490890316629</v>
      </c>
      <c r="V87" s="32">
        <v>52396.610868455733</v>
      </c>
      <c r="W87" s="32">
        <v>57825.075624919788</v>
      </c>
      <c r="X87" s="32">
        <v>81541.06651453521</v>
      </c>
      <c r="Y87" s="32">
        <v>75329.947058382109</v>
      </c>
      <c r="Z87" s="32">
        <v>77460.994870153678</v>
      </c>
      <c r="AA87" s="32">
        <v>81456.896308369192</v>
      </c>
      <c r="AB87" s="32">
        <v>86194.549820209097</v>
      </c>
    </row>
    <row r="88" spans="1:28">
      <c r="A88" t="s">
        <v>73</v>
      </c>
      <c r="B88" t="s">
        <v>185</v>
      </c>
      <c r="C88" t="s">
        <v>73</v>
      </c>
      <c r="D88" s="65" t="s">
        <v>316</v>
      </c>
      <c r="E88"/>
      <c r="F88" s="22">
        <v>2010</v>
      </c>
      <c r="G88" s="32">
        <v>9388.2165732759495</v>
      </c>
      <c r="H88" s="32">
        <v>10168.501698853297</v>
      </c>
      <c r="I88" s="32">
        <v>10971.593724100076</v>
      </c>
      <c r="J88" s="32">
        <v>11897.94488785226</v>
      </c>
      <c r="K88" s="32">
        <v>12907.141471854837</v>
      </c>
      <c r="L88" s="32">
        <v>13925.20177203381</v>
      </c>
      <c r="M88" s="82">
        <v>19408.799756641416</v>
      </c>
      <c r="N88" s="32">
        <v>20834.132668611728</v>
      </c>
      <c r="O88" s="32">
        <v>22373.678533929255</v>
      </c>
      <c r="P88" s="32">
        <v>24039.056821355327</v>
      </c>
      <c r="Q88" s="32">
        <v>25853.977897976889</v>
      </c>
      <c r="R88" s="32">
        <v>27792.649095244789</v>
      </c>
      <c r="S88" s="32">
        <v>29854.538998173979</v>
      </c>
      <c r="T88" s="32">
        <v>32062.218687466881</v>
      </c>
      <c r="U88" s="32">
        <v>34377.5236219008</v>
      </c>
      <c r="V88" s="32">
        <v>37097.9306505723</v>
      </c>
      <c r="W88" s="32">
        <v>36541.308330413682</v>
      </c>
      <c r="X88" s="32">
        <v>33335.990520871972</v>
      </c>
      <c r="Y88" s="32">
        <v>39020.098388120517</v>
      </c>
      <c r="Z88" s="32">
        <v>44018.180853715399</v>
      </c>
      <c r="AA88" s="32">
        <v>47537.718992807771</v>
      </c>
      <c r="AB88" s="32">
        <v>52910.163196607464</v>
      </c>
    </row>
    <row r="89" spans="1:28">
      <c r="A89" t="s">
        <v>74</v>
      </c>
      <c r="B89" t="s">
        <v>202</v>
      </c>
      <c r="C89" t="s">
        <v>74</v>
      </c>
      <c r="D89" s="66" t="s">
        <v>317</v>
      </c>
      <c r="E89"/>
      <c r="F89" s="22">
        <v>2010</v>
      </c>
      <c r="G89" s="32">
        <v>23133.51335251749</v>
      </c>
      <c r="H89" s="32">
        <v>24596.875614382676</v>
      </c>
      <c r="I89" s="32">
        <v>26435.87576142465</v>
      </c>
      <c r="J89" s="32">
        <v>28573.494753355426</v>
      </c>
      <c r="K89" s="32">
        <v>30408.155868494363</v>
      </c>
      <c r="L89" s="32">
        <v>32312.12717795268</v>
      </c>
      <c r="M89" s="82">
        <v>19316.289915793321</v>
      </c>
      <c r="N89" s="32">
        <v>20527.070693367445</v>
      </c>
      <c r="O89" s="32">
        <v>21749.82528288132</v>
      </c>
      <c r="P89" s="32">
        <v>23419.12303044345</v>
      </c>
      <c r="Q89" s="32">
        <v>24938.366018836794</v>
      </c>
      <c r="R89" s="32">
        <v>26402.868288810612</v>
      </c>
      <c r="S89" s="32">
        <v>28130.076944116809</v>
      </c>
      <c r="T89" s="32">
        <v>30016.343393623334</v>
      </c>
      <c r="U89" s="32">
        <v>31725.007060377131</v>
      </c>
      <c r="V89" s="32">
        <v>33662.342445516915</v>
      </c>
      <c r="W89" s="32">
        <v>31150.864592315789</v>
      </c>
      <c r="X89" s="32">
        <v>28762.300238335047</v>
      </c>
      <c r="Y89" s="32">
        <v>34342.201774551242</v>
      </c>
      <c r="Z89" s="32">
        <v>37569.111872545203</v>
      </c>
      <c r="AA89" s="32">
        <v>39677.747232744616</v>
      </c>
      <c r="AB89" s="32">
        <v>43288.869001750085</v>
      </c>
    </row>
    <row r="90" spans="1:28" ht="60">
      <c r="A90" t="s">
        <v>165</v>
      </c>
      <c r="B90" s="28" t="s">
        <v>203</v>
      </c>
      <c r="C90" t="s">
        <v>165</v>
      </c>
      <c r="D90" s="67" t="s">
        <v>318</v>
      </c>
      <c r="E90"/>
      <c r="F90" s="22">
        <v>2010</v>
      </c>
      <c r="G90" s="32">
        <v>2239.0897150107689</v>
      </c>
      <c r="H90" s="32">
        <v>2373.7945492662479</v>
      </c>
      <c r="I90" s="32">
        <v>2549.2732368972756</v>
      </c>
      <c r="J90" s="32">
        <v>2765.4568822410911</v>
      </c>
      <c r="K90" s="32">
        <v>2977.4688848379401</v>
      </c>
      <c r="L90" s="32">
        <v>3164.4177910735802</v>
      </c>
      <c r="M90" s="82">
        <v>2950.7635850606498</v>
      </c>
      <c r="N90" s="32">
        <v>3164.1037922605346</v>
      </c>
      <c r="O90" s="32">
        <v>3412.6438525935473</v>
      </c>
      <c r="P90" s="32">
        <v>3639.2872397769656</v>
      </c>
      <c r="Q90" s="32">
        <v>3856.6990704607638</v>
      </c>
      <c r="R90" s="32">
        <v>4106.6131702266212</v>
      </c>
      <c r="S90" s="32">
        <v>4400.4118952781</v>
      </c>
      <c r="T90" s="32">
        <v>4725.783893432319</v>
      </c>
      <c r="U90" s="32">
        <v>5048.5549333537465</v>
      </c>
      <c r="V90" s="32">
        <v>5367.7307669396432</v>
      </c>
      <c r="W90" s="32">
        <v>5538.719825240004</v>
      </c>
      <c r="X90" s="32">
        <v>5678.8956734754101</v>
      </c>
      <c r="Y90" s="32">
        <v>5907.0503016427056</v>
      </c>
      <c r="Z90" s="32">
        <v>6202.4028167248416</v>
      </c>
      <c r="AA90" s="32">
        <v>6588.8125122067995</v>
      </c>
      <c r="AB90" s="32">
        <v>7097.4688381491642</v>
      </c>
    </row>
    <row r="91" spans="1:28">
      <c r="A91" t="s">
        <v>166</v>
      </c>
      <c r="B91" t="s">
        <v>186</v>
      </c>
      <c r="C91" t="s">
        <v>166</v>
      </c>
      <c r="D91" s="63" t="s">
        <v>319</v>
      </c>
      <c r="E91"/>
      <c r="F91" s="22">
        <v>2010</v>
      </c>
      <c r="G91" s="32"/>
      <c r="H91" s="32"/>
      <c r="I91" s="32"/>
      <c r="J91" s="32"/>
      <c r="K91" s="32"/>
      <c r="L91" s="32"/>
      <c r="M91" s="82">
        <v>300688.479158086</v>
      </c>
      <c r="N91" s="32">
        <v>306917.68698468426</v>
      </c>
      <c r="O91" s="32">
        <v>300953.19013597013</v>
      </c>
      <c r="P91" s="32">
        <v>319612.2879244003</v>
      </c>
      <c r="Q91" s="32">
        <v>344861.65867042786</v>
      </c>
      <c r="R91" s="32">
        <v>363863.53606316843</v>
      </c>
      <c r="S91" s="32">
        <v>386277.52988465963</v>
      </c>
      <c r="T91" s="32">
        <v>410419.87550245086</v>
      </c>
      <c r="U91" s="32">
        <v>435819.57691367104</v>
      </c>
      <c r="V91" s="32">
        <v>465194.85435114853</v>
      </c>
      <c r="W91" s="32">
        <v>469202.75132858258</v>
      </c>
      <c r="X91" s="32">
        <v>479990.52692135249</v>
      </c>
      <c r="Y91" s="32">
        <v>509657.98032471503</v>
      </c>
      <c r="Z91" s="32">
        <v>524614.81824739603</v>
      </c>
      <c r="AA91" s="32">
        <v>554315.87547837384</v>
      </c>
      <c r="AB91" s="32">
        <v>588769.7415836358</v>
      </c>
    </row>
    <row r="94" spans="1:28" ht="23.25" customHeight="1">
      <c r="B94" s="88" t="s">
        <v>350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WR71"/>
  <sheetViews>
    <sheetView zoomScale="85" zoomScaleNormal="85" workbookViewId="0">
      <pane xSplit="4" ySplit="10" topLeftCell="E38" activePane="bottomRight" state="frozen"/>
      <selection pane="topRight" activeCell="E1" sqref="E1"/>
      <selection pane="bottomLeft" activeCell="A11" sqref="A11"/>
      <selection pane="bottomRight" activeCell="B38" sqref="B38"/>
    </sheetView>
  </sheetViews>
  <sheetFormatPr defaultRowHeight="15"/>
  <cols>
    <col min="1" max="1" width="11.28515625" customWidth="1"/>
    <col min="2" max="2" width="36.42578125" customWidth="1"/>
    <col min="3" max="3" width="31.140625" customWidth="1"/>
    <col min="4" max="4" width="64.7109375" customWidth="1"/>
    <col min="5" max="6" width="9.140625" style="22"/>
    <col min="7" max="30" width="9.140625" hidden="1" customWidth="1"/>
    <col min="31" max="41" width="11.7109375" bestFit="1" customWidth="1"/>
    <col min="42" max="42" width="13.28515625" bestFit="1" customWidth="1"/>
    <col min="43" max="45" width="11.7109375" bestFit="1" customWidth="1"/>
    <col min="46" max="46" width="13.28515625" bestFit="1" customWidth="1"/>
    <col min="47" max="48" width="11.7109375" bestFit="1" customWidth="1"/>
    <col min="49" max="50" width="13.28515625" bestFit="1" customWidth="1"/>
    <col min="51" max="52" width="11.7109375" bestFit="1" customWidth="1"/>
    <col min="53" max="54" width="13.28515625" bestFit="1" customWidth="1"/>
    <col min="55" max="55" width="11.7109375" bestFit="1" customWidth="1"/>
    <col min="56" max="58" width="13.28515625" bestFit="1" customWidth="1"/>
    <col min="59" max="59" width="11.7109375" bestFit="1" customWidth="1"/>
    <col min="60" max="61" width="13.28515625" bestFit="1" customWidth="1"/>
    <col min="62" max="62" width="13.42578125" bestFit="1" customWidth="1"/>
    <col min="63" max="65" width="13.28515625" bestFit="1" customWidth="1"/>
    <col min="66" max="66" width="13.42578125" bestFit="1" customWidth="1"/>
    <col min="67" max="67" width="11.140625" customWidth="1"/>
    <col min="68" max="68" width="10.28515625" customWidth="1"/>
    <col min="69" max="69" width="10.85546875" customWidth="1"/>
    <col min="70" max="70" width="11" customWidth="1"/>
    <col min="71" max="71" width="11.7109375" bestFit="1" customWidth="1"/>
    <col min="72" max="72" width="11.5703125" bestFit="1" customWidth="1"/>
    <col min="73" max="73" width="13.28515625" customWidth="1"/>
    <col min="74" max="74" width="10.85546875" customWidth="1"/>
    <col min="75" max="76" width="13.28515625" bestFit="1" customWidth="1"/>
    <col min="77" max="77" width="10.5703125" bestFit="1" customWidth="1"/>
    <col min="78" max="78" width="13.140625" customWidth="1"/>
    <col min="79" max="79" width="12.42578125" customWidth="1"/>
    <col min="80" max="80" width="12.28515625" customWidth="1"/>
    <col min="81" max="81" width="13.7109375" customWidth="1"/>
    <col min="82" max="82" width="12.42578125" customWidth="1"/>
    <col min="83" max="84" width="11.5703125" bestFit="1" customWidth="1"/>
    <col min="85" max="86" width="11.140625" customWidth="1"/>
    <col min="87" max="89" width="11" customWidth="1"/>
    <col min="90" max="94" width="13.28515625" bestFit="1" customWidth="1"/>
  </cols>
  <sheetData>
    <row r="1" spans="1:211 16163:16164" s="1" customFormat="1" ht="14.25" hidden="1" customHeight="1">
      <c r="A1" s="2" t="s">
        <v>21</v>
      </c>
      <c r="B1" s="3" t="s">
        <v>22</v>
      </c>
      <c r="C1" s="4" t="s">
        <v>23</v>
      </c>
      <c r="D1" s="3"/>
      <c r="E1" s="21"/>
      <c r="F1" s="21"/>
      <c r="WWQ1" s="5"/>
      <c r="WWR1" s="5"/>
    </row>
    <row r="2" spans="1:211 16163:16164" s="1" customFormat="1" ht="14.25" hidden="1" customHeight="1">
      <c r="A2" s="2" t="s">
        <v>24</v>
      </c>
      <c r="B2" s="3" t="s">
        <v>25</v>
      </c>
      <c r="C2" s="4" t="s">
        <v>26</v>
      </c>
      <c r="D2" s="3"/>
      <c r="E2" s="21"/>
      <c r="F2" s="21"/>
      <c r="WWQ2" s="5"/>
      <c r="WWR2" s="5"/>
    </row>
    <row r="3" spans="1:211 16163:16164" s="1" customFormat="1" ht="14.25" hidden="1" customHeight="1">
      <c r="A3" s="2" t="s">
        <v>0</v>
      </c>
      <c r="B3" s="3" t="s">
        <v>17</v>
      </c>
      <c r="C3" s="4" t="s">
        <v>13</v>
      </c>
      <c r="D3" s="3"/>
      <c r="E3" s="21"/>
      <c r="F3" s="21"/>
      <c r="WWQ3" s="5" t="s">
        <v>8</v>
      </c>
      <c r="WWR3" s="5">
        <v>0</v>
      </c>
    </row>
    <row r="4" spans="1:211 16163:16164" s="1" customFormat="1" ht="14.25" hidden="1" customHeight="1">
      <c r="A4" s="2" t="s">
        <v>1</v>
      </c>
      <c r="B4" s="6" t="s">
        <v>80</v>
      </c>
      <c r="C4" s="4" t="s">
        <v>10</v>
      </c>
      <c r="D4" s="3"/>
      <c r="E4" s="21"/>
      <c r="F4" s="21"/>
      <c r="WWQ4" s="5" t="s">
        <v>16</v>
      </c>
      <c r="WWR4" s="5">
        <v>3</v>
      </c>
    </row>
    <row r="5" spans="1:211 16163:16164" s="1" customFormat="1" ht="14.25" hidden="1" customHeight="1">
      <c r="A5" s="7" t="s">
        <v>2</v>
      </c>
      <c r="B5" s="3" t="s">
        <v>14</v>
      </c>
      <c r="C5" s="4" t="s">
        <v>11</v>
      </c>
      <c r="D5" s="3"/>
      <c r="E5" s="21"/>
      <c r="F5" s="21"/>
      <c r="WWQ5" s="5" t="s">
        <v>15</v>
      </c>
      <c r="WWR5" s="5">
        <v>6</v>
      </c>
    </row>
    <row r="6" spans="1:211 16163:16164" s="1" customFormat="1" ht="14.25" hidden="1" customHeight="1">
      <c r="A6" s="7" t="s">
        <v>4</v>
      </c>
      <c r="B6" s="3">
        <v>9</v>
      </c>
      <c r="C6" s="4" t="s">
        <v>85</v>
      </c>
      <c r="D6" s="3"/>
      <c r="E6" s="21"/>
      <c r="F6" s="21"/>
      <c r="WWQ6" s="5"/>
      <c r="WWR6" s="5"/>
    </row>
    <row r="7" spans="1:211 16163:16164" s="1" customFormat="1" ht="14.25" hidden="1" customHeight="1" thickBot="1">
      <c r="A7" s="8" t="s">
        <v>9</v>
      </c>
      <c r="B7" s="12" t="s">
        <v>342</v>
      </c>
      <c r="C7" s="9" t="s">
        <v>12</v>
      </c>
      <c r="D7" s="3"/>
      <c r="E7" s="21"/>
      <c r="F7" s="21"/>
    </row>
    <row r="8" spans="1:211 16163:16164" s="1" customFormat="1" ht="14.25" hidden="1" customHeight="1">
      <c r="A8" s="70"/>
      <c r="B8" s="71"/>
      <c r="C8" s="3"/>
      <c r="D8" s="3"/>
      <c r="E8" s="21"/>
      <c r="F8" s="21"/>
      <c r="BS8" s="91"/>
      <c r="BT8" s="91"/>
      <c r="BU8" s="91"/>
      <c r="BV8" s="91"/>
      <c r="BW8" s="91"/>
      <c r="BX8" s="91"/>
      <c r="BY8" s="91"/>
      <c r="BZ8" s="91"/>
      <c r="CA8" s="91"/>
      <c r="CB8" s="91"/>
      <c r="CC8" s="91"/>
      <c r="CD8" s="91"/>
      <c r="CE8" s="91"/>
      <c r="CF8" s="91"/>
      <c r="CG8" s="91"/>
      <c r="CH8" s="91"/>
    </row>
    <row r="9" spans="1:211 16163:16164" ht="14.25" customHeight="1" thickBot="1">
      <c r="CA9" s="74"/>
      <c r="CB9" s="74"/>
      <c r="CC9" s="74"/>
      <c r="CD9" s="74"/>
      <c r="CE9" s="74"/>
      <c r="CF9" s="74"/>
      <c r="CG9" s="74"/>
      <c r="CH9" s="74"/>
      <c r="CI9" s="74"/>
      <c r="CJ9" s="74"/>
      <c r="CK9" s="74"/>
      <c r="CL9" s="74"/>
    </row>
    <row r="10" spans="1:211 16163:16164" s="11" customFormat="1" ht="18" customHeight="1" thickBot="1">
      <c r="A10" s="18" t="s">
        <v>7</v>
      </c>
      <c r="B10" s="19" t="s">
        <v>6</v>
      </c>
      <c r="C10" s="19" t="s">
        <v>5</v>
      </c>
      <c r="D10" s="19" t="s">
        <v>278</v>
      </c>
      <c r="E10" s="23" t="s">
        <v>3</v>
      </c>
      <c r="F10" s="23" t="s">
        <v>18</v>
      </c>
      <c r="G10" s="25" t="s">
        <v>86</v>
      </c>
      <c r="H10" s="25" t="s">
        <v>87</v>
      </c>
      <c r="I10" s="25" t="s">
        <v>88</v>
      </c>
      <c r="J10" s="25" t="s">
        <v>89</v>
      </c>
      <c r="K10" s="25" t="s">
        <v>90</v>
      </c>
      <c r="L10" s="25" t="s">
        <v>91</v>
      </c>
      <c r="M10" s="25" t="s">
        <v>92</v>
      </c>
      <c r="N10" s="25" t="s">
        <v>93</v>
      </c>
      <c r="O10" s="25" t="s">
        <v>94</v>
      </c>
      <c r="P10" s="25" t="s">
        <v>95</v>
      </c>
      <c r="Q10" s="25" t="s">
        <v>96</v>
      </c>
      <c r="R10" s="25" t="s">
        <v>97</v>
      </c>
      <c r="S10" s="25" t="s">
        <v>98</v>
      </c>
      <c r="T10" s="25" t="s">
        <v>99</v>
      </c>
      <c r="U10" s="25" t="s">
        <v>100</v>
      </c>
      <c r="V10" s="25" t="s">
        <v>101</v>
      </c>
      <c r="W10" s="25" t="s">
        <v>102</v>
      </c>
      <c r="X10" s="25" t="s">
        <v>103</v>
      </c>
      <c r="Y10" s="25" t="s">
        <v>104</v>
      </c>
      <c r="Z10" s="25" t="s">
        <v>105</v>
      </c>
      <c r="AA10" s="25" t="s">
        <v>106</v>
      </c>
      <c r="AB10" s="25" t="s">
        <v>107</v>
      </c>
      <c r="AC10" s="25" t="s">
        <v>108</v>
      </c>
      <c r="AD10" s="25" t="s">
        <v>109</v>
      </c>
      <c r="AE10" s="25" t="s">
        <v>110</v>
      </c>
      <c r="AF10" s="25" t="s">
        <v>111</v>
      </c>
      <c r="AG10" s="25" t="s">
        <v>112</v>
      </c>
      <c r="AH10" s="25" t="s">
        <v>113</v>
      </c>
      <c r="AI10" s="25" t="s">
        <v>114</v>
      </c>
      <c r="AJ10" s="25" t="s">
        <v>115</v>
      </c>
      <c r="AK10" s="25" t="s">
        <v>116</v>
      </c>
      <c r="AL10" s="25" t="s">
        <v>117</v>
      </c>
      <c r="AM10" s="25" t="s">
        <v>118</v>
      </c>
      <c r="AN10" s="25" t="s">
        <v>119</v>
      </c>
      <c r="AO10" s="25" t="s">
        <v>120</v>
      </c>
      <c r="AP10" s="25" t="s">
        <v>121</v>
      </c>
      <c r="AQ10" s="19" t="s">
        <v>122</v>
      </c>
      <c r="AR10" s="19" t="s">
        <v>123</v>
      </c>
      <c r="AS10" s="19" t="s">
        <v>124</v>
      </c>
      <c r="AT10" s="19" t="s">
        <v>125</v>
      </c>
      <c r="AU10" s="19" t="s">
        <v>126</v>
      </c>
      <c r="AV10" s="19" t="s">
        <v>127</v>
      </c>
      <c r="AW10" s="19" t="s">
        <v>128</v>
      </c>
      <c r="AX10" s="19" t="s">
        <v>129</v>
      </c>
      <c r="AY10" s="19" t="s">
        <v>130</v>
      </c>
      <c r="AZ10" s="19" t="s">
        <v>131</v>
      </c>
      <c r="BA10" s="19" t="s">
        <v>132</v>
      </c>
      <c r="BB10" s="19" t="s">
        <v>133</v>
      </c>
      <c r="BC10" s="10" t="s">
        <v>134</v>
      </c>
      <c r="BD10" s="10" t="s">
        <v>135</v>
      </c>
      <c r="BE10" s="10" t="s">
        <v>136</v>
      </c>
      <c r="BF10" s="10" t="s">
        <v>137</v>
      </c>
      <c r="BG10" s="10" t="s">
        <v>138</v>
      </c>
      <c r="BH10" s="10" t="s">
        <v>139</v>
      </c>
      <c r="BI10" s="10" t="s">
        <v>140</v>
      </c>
      <c r="BJ10" s="10" t="s">
        <v>141</v>
      </c>
      <c r="BK10" s="10" t="s">
        <v>142</v>
      </c>
      <c r="BL10" s="10" t="s">
        <v>143</v>
      </c>
      <c r="BM10" s="10" t="s">
        <v>29</v>
      </c>
      <c r="BN10" s="10" t="s">
        <v>30</v>
      </c>
      <c r="BO10" s="10" t="s">
        <v>144</v>
      </c>
      <c r="BP10" s="10" t="s">
        <v>145</v>
      </c>
      <c r="BQ10" s="10" t="s">
        <v>146</v>
      </c>
      <c r="BR10" s="10" t="s">
        <v>147</v>
      </c>
      <c r="BS10" s="10" t="s">
        <v>337</v>
      </c>
      <c r="BT10" s="10" t="s">
        <v>338</v>
      </c>
      <c r="BU10" s="10" t="s">
        <v>339</v>
      </c>
      <c r="BV10" s="10" t="s">
        <v>340</v>
      </c>
      <c r="BW10" s="10" t="s">
        <v>341</v>
      </c>
      <c r="BX10" s="10" t="s">
        <v>343</v>
      </c>
      <c r="BY10" s="10" t="s">
        <v>344</v>
      </c>
      <c r="BZ10" s="10" t="s">
        <v>345</v>
      </c>
      <c r="CA10" s="10" t="s">
        <v>346</v>
      </c>
      <c r="CB10" s="10" t="s">
        <v>348</v>
      </c>
      <c r="CC10" s="10" t="s">
        <v>349</v>
      </c>
      <c r="CD10" s="10" t="s">
        <v>353</v>
      </c>
      <c r="CE10" s="10" t="s">
        <v>354</v>
      </c>
      <c r="CF10" s="10" t="s">
        <v>355</v>
      </c>
      <c r="CG10" s="10" t="s">
        <v>363</v>
      </c>
      <c r="CH10" s="10" t="s">
        <v>364</v>
      </c>
      <c r="CI10" s="10" t="s">
        <v>365</v>
      </c>
      <c r="CJ10" s="10" t="s">
        <v>366</v>
      </c>
      <c r="CK10" s="10" t="s">
        <v>367</v>
      </c>
      <c r="CL10" s="10" t="s">
        <v>368</v>
      </c>
      <c r="CM10" s="10" t="s">
        <v>371</v>
      </c>
      <c r="CN10" s="10" t="s">
        <v>372</v>
      </c>
      <c r="CO10" s="10" t="s">
        <v>373</v>
      </c>
      <c r="CP10" s="10" t="s">
        <v>374</v>
      </c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</row>
    <row r="11" spans="1:211 16163:16164" s="15" customFormat="1" ht="15.75" thickBot="1">
      <c r="A11" s="13"/>
      <c r="B11" s="20" t="s">
        <v>83</v>
      </c>
      <c r="C11" s="14"/>
      <c r="D11" s="62" t="s">
        <v>336</v>
      </c>
      <c r="E11" s="24"/>
      <c r="F11" s="24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16"/>
      <c r="CE11" s="94"/>
      <c r="CF11" s="94"/>
      <c r="CG11" s="94"/>
      <c r="CH11" s="94"/>
      <c r="CI11" s="94"/>
      <c r="CJ11" s="94"/>
      <c r="CK11" s="94"/>
      <c r="CL11" s="94"/>
      <c r="CM11" s="94"/>
      <c r="CN11" s="94"/>
      <c r="CO11" s="94"/>
      <c r="CP11" s="94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</row>
    <row r="12" spans="1:211 16163:16164">
      <c r="A12" t="s">
        <v>32</v>
      </c>
      <c r="B12" s="27" t="s">
        <v>168</v>
      </c>
      <c r="C12" s="27" t="s">
        <v>32</v>
      </c>
      <c r="D12" s="62" t="s">
        <v>291</v>
      </c>
      <c r="E12" s="33" t="s">
        <v>16</v>
      </c>
      <c r="F12" s="33" t="s">
        <v>14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34">
        <v>672310.83055942121</v>
      </c>
      <c r="AF12" s="34">
        <v>667213.43735936354</v>
      </c>
      <c r="AG12" s="34">
        <v>696123.47724517854</v>
      </c>
      <c r="AH12" s="34">
        <v>704195.42679875356</v>
      </c>
      <c r="AI12" s="34">
        <f t="shared" ref="AI12:BR12" si="0">+AI13+AI17+AI24+AI39</f>
        <v>826502.11530920584</v>
      </c>
      <c r="AJ12" s="34">
        <f t="shared" si="0"/>
        <v>880021.31699931168</v>
      </c>
      <c r="AK12" s="34">
        <f t="shared" si="0"/>
        <v>911790.33850988722</v>
      </c>
      <c r="AL12" s="34">
        <f t="shared" si="0"/>
        <v>921567.54147730069</v>
      </c>
      <c r="AM12" s="34">
        <f t="shared" si="0"/>
        <v>996272.80679754575</v>
      </c>
      <c r="AN12" s="34">
        <f t="shared" si="0"/>
        <v>1010948.120702628</v>
      </c>
      <c r="AO12" s="34">
        <f t="shared" si="0"/>
        <v>1011972.2308923076</v>
      </c>
      <c r="AP12" s="34">
        <f t="shared" si="0"/>
        <v>1054569.1286483286</v>
      </c>
      <c r="AQ12" s="34">
        <f t="shared" si="0"/>
        <v>1072790.2659787065</v>
      </c>
      <c r="AR12" s="34">
        <f t="shared" si="0"/>
        <v>1102228.2702126813</v>
      </c>
      <c r="AS12" s="34">
        <f t="shared" si="0"/>
        <v>1142946.8450467349</v>
      </c>
      <c r="AT12" s="34">
        <f t="shared" si="0"/>
        <v>1155690.2174045644</v>
      </c>
      <c r="AU12" s="34">
        <f t="shared" si="0"/>
        <v>1187016.8784003963</v>
      </c>
      <c r="AV12" s="34">
        <f t="shared" si="0"/>
        <v>1218105.8883068729</v>
      </c>
      <c r="AW12" s="34">
        <f t="shared" si="0"/>
        <v>1267836.8593031641</v>
      </c>
      <c r="AX12" s="34">
        <f t="shared" si="0"/>
        <v>1264072.0515905519</v>
      </c>
      <c r="AY12" s="34">
        <f t="shared" si="0"/>
        <v>1247701.2104980289</v>
      </c>
      <c r="AZ12" s="34">
        <f t="shared" si="0"/>
        <v>1279531.4348997343</v>
      </c>
      <c r="BA12" s="34">
        <f t="shared" si="0"/>
        <v>1334518.3186358924</v>
      </c>
      <c r="BB12" s="34">
        <f t="shared" si="0"/>
        <v>1329572.7658164916</v>
      </c>
      <c r="BC12" s="34">
        <f t="shared" si="0"/>
        <v>1324293.125694121</v>
      </c>
      <c r="BD12" s="34">
        <f t="shared" si="0"/>
        <v>1380307.2045978538</v>
      </c>
      <c r="BE12" s="34">
        <f t="shared" si="0"/>
        <v>1461530.5362267927</v>
      </c>
      <c r="BF12" s="34">
        <f t="shared" si="0"/>
        <v>1473270.1367435092</v>
      </c>
      <c r="BG12" s="34">
        <f t="shared" si="0"/>
        <v>1451968.7065635661</v>
      </c>
      <c r="BH12" s="34">
        <f t="shared" si="0"/>
        <v>1523935.0532729686</v>
      </c>
      <c r="BI12" s="34">
        <f t="shared" si="0"/>
        <v>1620986.4587621107</v>
      </c>
      <c r="BJ12" s="34">
        <f t="shared" si="0"/>
        <v>1697014.3353115113</v>
      </c>
      <c r="BK12" s="34">
        <f t="shared" si="0"/>
        <v>1617092.8871618169</v>
      </c>
      <c r="BL12" s="34">
        <f t="shared" si="0"/>
        <v>1695364.3205450312</v>
      </c>
      <c r="BM12" s="34">
        <f t="shared" si="0"/>
        <v>1802862.7667974229</v>
      </c>
      <c r="BN12" s="34">
        <f t="shared" si="0"/>
        <v>1893722.1571542153</v>
      </c>
      <c r="BO12" s="34">
        <f t="shared" si="0"/>
        <v>1769950.8294005943</v>
      </c>
      <c r="BP12" s="34">
        <f t="shared" si="0"/>
        <v>1856620.228012054</v>
      </c>
      <c r="BQ12" s="34">
        <f t="shared" si="0"/>
        <v>1984826.5827031566</v>
      </c>
      <c r="BR12" s="34">
        <f t="shared" si="0"/>
        <v>2095802.646935672</v>
      </c>
      <c r="BS12" s="34">
        <f>+BS13+BS17+BS24+BS39</f>
        <v>1847833.5126794563</v>
      </c>
      <c r="BT12" s="34">
        <f t="shared" ref="BT12:CG12" si="1">+BT13+BT17+BT24+BT39</f>
        <v>1886289.7207505903</v>
      </c>
      <c r="BU12" s="34">
        <f t="shared" si="1"/>
        <v>2077286.3356086053</v>
      </c>
      <c r="BV12" s="34">
        <f t="shared" si="1"/>
        <v>2232976.160055941</v>
      </c>
      <c r="BW12" s="34">
        <f t="shared" si="1"/>
        <v>1975313.9898217951</v>
      </c>
      <c r="BX12" s="34">
        <f t="shared" si="1"/>
        <v>2062829.4936387013</v>
      </c>
      <c r="BY12" s="34">
        <f t="shared" si="1"/>
        <v>2019330.3833476224</v>
      </c>
      <c r="BZ12" s="34">
        <f t="shared" si="1"/>
        <v>2430001.7337805727</v>
      </c>
      <c r="CA12" s="34">
        <f t="shared" si="1"/>
        <v>2179115.0966632599</v>
      </c>
      <c r="CB12" s="34">
        <f t="shared" si="1"/>
        <v>2338968.5349945989</v>
      </c>
      <c r="CC12" s="34">
        <f t="shared" si="1"/>
        <v>2405391.5130199753</v>
      </c>
      <c r="CD12" s="34">
        <f t="shared" si="1"/>
        <v>2697896.6776007223</v>
      </c>
      <c r="CE12" s="34">
        <f t="shared" si="1"/>
        <v>2315233.0399301779</v>
      </c>
      <c r="CF12" s="34">
        <f t="shared" si="1"/>
        <v>2474214.6120876884</v>
      </c>
      <c r="CG12" s="34">
        <f t="shared" si="1"/>
        <v>2572444.9964199234</v>
      </c>
      <c r="CH12" s="34">
        <f t="shared" ref="CH12:CP12" si="2">+CH13+CH17+CH24+CH39</f>
        <v>2957166.22051823</v>
      </c>
      <c r="CI12" s="34">
        <f t="shared" si="2"/>
        <v>2549736.1804931373</v>
      </c>
      <c r="CJ12" s="34">
        <f t="shared" si="2"/>
        <v>2763680.9699881282</v>
      </c>
      <c r="CK12" s="34">
        <f t="shared" si="2"/>
        <v>2887968.2139151432</v>
      </c>
      <c r="CL12" s="34">
        <f t="shared" si="2"/>
        <v>3308943.5563767995</v>
      </c>
      <c r="CM12" s="34">
        <f t="shared" si="2"/>
        <v>2817538.2943781861</v>
      </c>
      <c r="CN12" s="34">
        <f t="shared" si="2"/>
        <v>3082031.2927191658</v>
      </c>
      <c r="CO12" s="34">
        <f t="shared" si="2"/>
        <v>3237106.7014661157</v>
      </c>
      <c r="CP12" s="34">
        <f t="shared" si="2"/>
        <v>3710894.9274303191</v>
      </c>
    </row>
    <row r="13" spans="1:211 16163:16164" s="27" customFormat="1">
      <c r="A13" s="27" t="s">
        <v>159</v>
      </c>
      <c r="B13" s="27" t="s">
        <v>169</v>
      </c>
      <c r="C13" s="27" t="s">
        <v>159</v>
      </c>
      <c r="D13" s="64" t="s">
        <v>293</v>
      </c>
      <c r="E13" s="22" t="s">
        <v>16</v>
      </c>
      <c r="F13" s="33" t="s">
        <v>14</v>
      </c>
      <c r="AE13" s="34">
        <v>103226.82777082108</v>
      </c>
      <c r="AF13" s="34">
        <v>97702.340267328778</v>
      </c>
      <c r="AG13" s="34">
        <v>106808.98878490309</v>
      </c>
      <c r="AH13" s="34">
        <v>113515.21525253617</v>
      </c>
      <c r="AI13" s="34">
        <v>137350.972174444</v>
      </c>
      <c r="AJ13" s="34">
        <v>141261.31925768976</v>
      </c>
      <c r="AK13" s="34">
        <v>150507.57304724847</v>
      </c>
      <c r="AL13" s="34">
        <v>146434.69407010841</v>
      </c>
      <c r="AM13" s="34">
        <v>170176.00322104309</v>
      </c>
      <c r="AN13" s="34">
        <v>160240.98575065314</v>
      </c>
      <c r="AO13" s="34">
        <v>163110.29676022823</v>
      </c>
      <c r="AP13" s="34">
        <v>166402.14768810442</v>
      </c>
      <c r="AQ13" s="34">
        <v>164725.02324317439</v>
      </c>
      <c r="AR13" s="34">
        <v>163104.65639450934</v>
      </c>
      <c r="AS13" s="34">
        <v>173987.35967759852</v>
      </c>
      <c r="AT13" s="34">
        <v>178877.05002516389</v>
      </c>
      <c r="AU13" s="34">
        <v>176693.23383103972</v>
      </c>
      <c r="AV13" s="34">
        <v>174689.83319615948</v>
      </c>
      <c r="AW13" s="34">
        <v>187673.33883005704</v>
      </c>
      <c r="AX13" s="34">
        <v>195591.13472733847</v>
      </c>
      <c r="AY13" s="34">
        <v>184079.91477116194</v>
      </c>
      <c r="AZ13" s="34">
        <v>178873.98548609004</v>
      </c>
      <c r="BA13" s="34">
        <v>189508.50194399327</v>
      </c>
      <c r="BB13" s="34">
        <v>198967.49277938693</v>
      </c>
      <c r="BC13" s="34">
        <v>180528.53508169964</v>
      </c>
      <c r="BD13" s="34">
        <v>182687.74833605255</v>
      </c>
      <c r="BE13" s="34">
        <v>201583.55936364818</v>
      </c>
      <c r="BF13" s="34">
        <v>214466.98891096644</v>
      </c>
      <c r="BG13" s="34">
        <v>193267.1079024123</v>
      </c>
      <c r="BH13" s="34">
        <v>190309.75666092063</v>
      </c>
      <c r="BI13" s="34">
        <v>202965.7484807751</v>
      </c>
      <c r="BJ13" s="34">
        <v>227251.66018666388</v>
      </c>
      <c r="BK13" s="34">
        <v>199354.88010642453</v>
      </c>
      <c r="BL13" s="34">
        <v>202110.96822769623</v>
      </c>
      <c r="BM13" s="34">
        <v>216250.72163656604</v>
      </c>
      <c r="BN13" s="34">
        <v>244863.00516050737</v>
      </c>
      <c r="BO13" s="34">
        <v>212058.92686023656</v>
      </c>
      <c r="BP13" s="34">
        <v>210722.2071321728</v>
      </c>
      <c r="BQ13" s="34">
        <v>232862.07822449657</v>
      </c>
      <c r="BR13" s="34">
        <v>252614.00667507347</v>
      </c>
      <c r="BS13" s="59">
        <f>+BS14+BS15+BS16</f>
        <v>227413.23620278132</v>
      </c>
      <c r="BT13" s="59">
        <f>+BT14+BT15+BT16</f>
        <v>234871.02820603375</v>
      </c>
      <c r="BU13" s="59">
        <f t="shared" ref="BU13:CG13" si="3">+BU14+BU15+BU16</f>
        <v>261314.1440928574</v>
      </c>
      <c r="BV13" s="59">
        <f t="shared" si="3"/>
        <v>294451.07024111773</v>
      </c>
      <c r="BW13" s="59">
        <f t="shared" si="3"/>
        <v>243072.8640106474</v>
      </c>
      <c r="BX13" s="59">
        <f t="shared" si="3"/>
        <v>250174.42284232232</v>
      </c>
      <c r="BY13" s="59">
        <f t="shared" si="3"/>
        <v>264008.31774392416</v>
      </c>
      <c r="BZ13" s="59">
        <f t="shared" si="3"/>
        <v>312428.62348921678</v>
      </c>
      <c r="CA13" s="59">
        <f t="shared" si="3"/>
        <v>252456.8306027223</v>
      </c>
      <c r="CB13" s="59">
        <f t="shared" si="3"/>
        <v>265689.87785620976</v>
      </c>
      <c r="CC13" s="59">
        <f t="shared" si="3"/>
        <v>284657.42074979673</v>
      </c>
      <c r="CD13" s="59">
        <f t="shared" si="3"/>
        <v>340243.69027050002</v>
      </c>
      <c r="CE13" s="59">
        <f t="shared" si="3"/>
        <v>266641.70987137099</v>
      </c>
      <c r="CF13" s="59">
        <f t="shared" si="3"/>
        <v>282648.52619468368</v>
      </c>
      <c r="CG13" s="59">
        <f t="shared" si="3"/>
        <v>303472.54178168462</v>
      </c>
      <c r="CH13" s="59">
        <f t="shared" ref="CH13:CP13" si="4">+CH14+CH15+CH16</f>
        <v>372246.40691986016</v>
      </c>
      <c r="CI13" s="59">
        <f t="shared" si="4"/>
        <v>297604.14372288279</v>
      </c>
      <c r="CJ13" s="59">
        <f t="shared" si="4"/>
        <v>311360.65291500429</v>
      </c>
      <c r="CK13" s="59">
        <f t="shared" si="4"/>
        <v>343781.13814558974</v>
      </c>
      <c r="CL13" s="59">
        <f t="shared" si="4"/>
        <v>431823.92299170396</v>
      </c>
      <c r="CM13" s="59">
        <f t="shared" si="4"/>
        <v>324173.27900568419</v>
      </c>
      <c r="CN13" s="59">
        <f t="shared" si="4"/>
        <v>341074.01264721953</v>
      </c>
      <c r="CO13" s="59">
        <f t="shared" si="4"/>
        <v>369520.66887376772</v>
      </c>
      <c r="CP13" s="59">
        <f t="shared" si="4"/>
        <v>461207.1031834305</v>
      </c>
    </row>
    <row r="14" spans="1:211 16163:16164">
      <c r="A14" t="s">
        <v>33</v>
      </c>
      <c r="B14" t="s">
        <v>170</v>
      </c>
      <c r="C14" t="s">
        <v>33</v>
      </c>
      <c r="D14" t="s">
        <v>294</v>
      </c>
      <c r="E14" s="22" t="s">
        <v>16</v>
      </c>
      <c r="F14" s="22" t="s">
        <v>14</v>
      </c>
      <c r="AE14" s="32">
        <v>83228.143495784534</v>
      </c>
      <c r="AF14" s="32">
        <v>74170.869660538287</v>
      </c>
      <c r="AG14" s="32">
        <v>79168.523088601461</v>
      </c>
      <c r="AH14" s="32">
        <v>91166.59774921299</v>
      </c>
      <c r="AI14" s="32">
        <v>112721.80167426268</v>
      </c>
      <c r="AJ14" s="32">
        <v>111080.1552664047</v>
      </c>
      <c r="AK14" s="32">
        <v>118711.67869310558</v>
      </c>
      <c r="AL14" s="32">
        <v>110774.02647892508</v>
      </c>
      <c r="AM14" s="32">
        <v>138226.83818139197</v>
      </c>
      <c r="AN14" s="32">
        <v>122655.70997339228</v>
      </c>
      <c r="AO14" s="32">
        <v>125715.87337305529</v>
      </c>
      <c r="AP14" s="32">
        <v>123100.44803744281</v>
      </c>
      <c r="AQ14" s="32">
        <v>131970.5835569356</v>
      </c>
      <c r="AR14" s="32">
        <v>122992.06527922153</v>
      </c>
      <c r="AS14" s="32">
        <v>132528.51382464098</v>
      </c>
      <c r="AT14" s="32">
        <v>130461.45869900414</v>
      </c>
      <c r="AU14" s="32">
        <v>139842.475392502</v>
      </c>
      <c r="AV14" s="32">
        <v>128924.99121133542</v>
      </c>
      <c r="AW14" s="32">
        <v>140918.51188668387</v>
      </c>
      <c r="AX14" s="32">
        <v>141369.12746815674</v>
      </c>
      <c r="AY14" s="32">
        <v>144707.73677116371</v>
      </c>
      <c r="AZ14" s="32">
        <v>133197.71795776166</v>
      </c>
      <c r="BA14" s="32">
        <v>144057.90324334978</v>
      </c>
      <c r="BB14" s="32">
        <v>143318.2432057074</v>
      </c>
      <c r="BC14" s="32">
        <v>140718.7292620482</v>
      </c>
      <c r="BD14" s="32">
        <v>136033.69593902031</v>
      </c>
      <c r="BE14" s="32">
        <v>153422.18089244186</v>
      </c>
      <c r="BF14" s="32">
        <v>154443.04351716</v>
      </c>
      <c r="BG14" s="32">
        <v>149603.35673917001</v>
      </c>
      <c r="BH14" s="32">
        <v>138474.07614359201</v>
      </c>
      <c r="BI14" s="32">
        <v>148751.503990709</v>
      </c>
      <c r="BJ14" s="32">
        <v>160697.52173953934</v>
      </c>
      <c r="BK14" s="32">
        <v>151831.08285809978</v>
      </c>
      <c r="BL14" s="32">
        <v>142808.51927726096</v>
      </c>
      <c r="BM14" s="32">
        <v>156542.79792262401</v>
      </c>
      <c r="BN14" s="32">
        <v>173773.6180548243</v>
      </c>
      <c r="BO14" s="32">
        <v>160678.3141800419</v>
      </c>
      <c r="BP14" s="32">
        <v>145727.67310726401</v>
      </c>
      <c r="BQ14" s="32">
        <v>159972.83770289226</v>
      </c>
      <c r="BR14" s="32">
        <v>185802.26041240699</v>
      </c>
      <c r="BS14" s="30">
        <v>174931.0398438352</v>
      </c>
      <c r="BT14" s="30">
        <v>168336.54122244226</v>
      </c>
      <c r="BU14" s="30">
        <v>187158.437333462</v>
      </c>
      <c r="BV14" s="30">
        <v>232720.76307607954</v>
      </c>
      <c r="BW14" s="32">
        <v>189113.16352629877</v>
      </c>
      <c r="BX14" s="32">
        <v>180699.23378282535</v>
      </c>
      <c r="BY14" s="32">
        <v>189751.41367733484</v>
      </c>
      <c r="BZ14" s="32">
        <v>237012.61037705617</v>
      </c>
      <c r="CA14" s="32">
        <v>192242.71707587299</v>
      </c>
      <c r="CB14" s="32">
        <v>187270.20733820769</v>
      </c>
      <c r="CC14" s="32">
        <v>199414.91643091053</v>
      </c>
      <c r="CD14" s="32">
        <v>254182.00638089806</v>
      </c>
      <c r="CE14" s="32">
        <v>201210.57994138589</v>
      </c>
      <c r="CF14" s="32">
        <v>197385.00575840034</v>
      </c>
      <c r="CG14" s="32">
        <v>215745.33353944324</v>
      </c>
      <c r="CH14" s="32">
        <v>284362.03306816344</v>
      </c>
      <c r="CI14" s="32">
        <v>229924.53534445947</v>
      </c>
      <c r="CJ14" s="32">
        <v>221821.91571945918</v>
      </c>
      <c r="CK14" s="32">
        <v>249408.76102633157</v>
      </c>
      <c r="CL14" s="32">
        <v>341161.25510050473</v>
      </c>
      <c r="CM14" s="32">
        <v>251283.14907296048</v>
      </c>
      <c r="CN14" s="32">
        <v>244381.8386302244</v>
      </c>
      <c r="CO14" s="32">
        <v>265513.18185485952</v>
      </c>
      <c r="CP14" s="32">
        <v>361298.77197840845</v>
      </c>
    </row>
    <row r="15" spans="1:211 16163:16164">
      <c r="A15" t="s">
        <v>34</v>
      </c>
      <c r="B15" t="s">
        <v>171</v>
      </c>
      <c r="C15" t="s">
        <v>34</v>
      </c>
      <c r="D15" t="s">
        <v>295</v>
      </c>
      <c r="E15" s="22" t="s">
        <v>16</v>
      </c>
      <c r="F15" s="22" t="s">
        <v>14</v>
      </c>
      <c r="AE15" s="32">
        <v>3294.7963235993207</v>
      </c>
      <c r="AF15" s="32">
        <v>4338.7033267452634</v>
      </c>
      <c r="AG15" s="32">
        <v>3801.1634970375144</v>
      </c>
      <c r="AH15" s="32">
        <v>4061.3159307760307</v>
      </c>
      <c r="AI15" s="32">
        <v>3865.7075173639359</v>
      </c>
      <c r="AJ15" s="32">
        <v>5040.5375620096538</v>
      </c>
      <c r="AK15" s="32">
        <v>4571.0301551682051</v>
      </c>
      <c r="AL15" s="32">
        <v>4766.9367139846327</v>
      </c>
      <c r="AM15" s="32">
        <v>4507.8751647454455</v>
      </c>
      <c r="AN15" s="32">
        <v>6037.3279219890364</v>
      </c>
      <c r="AO15" s="32">
        <v>5201.7663402918315</v>
      </c>
      <c r="AP15" s="32">
        <v>5570.8681442150664</v>
      </c>
      <c r="AQ15" s="32">
        <v>5063.7184431749802</v>
      </c>
      <c r="AR15" s="32">
        <v>6818.7826751701959</v>
      </c>
      <c r="AS15" s="32">
        <v>5863.8558641018753</v>
      </c>
      <c r="AT15" s="32">
        <v>6541.0290147950618</v>
      </c>
      <c r="AU15" s="32">
        <v>5735.3624904912858</v>
      </c>
      <c r="AV15" s="32">
        <v>7792.8969387808766</v>
      </c>
      <c r="AW15" s="32">
        <v>6591.2337995827575</v>
      </c>
      <c r="AX15" s="32">
        <v>7484.7125750696141</v>
      </c>
      <c r="AY15" s="32">
        <v>6576.3489558202882</v>
      </c>
      <c r="AZ15" s="32">
        <v>8783.0718061949192</v>
      </c>
      <c r="BA15" s="32">
        <v>7387.2587675193345</v>
      </c>
      <c r="BB15" s="32">
        <v>8364.9899821094077</v>
      </c>
      <c r="BC15" s="32">
        <v>7154.4942577984275</v>
      </c>
      <c r="BD15" s="32">
        <v>9524.904153023961</v>
      </c>
      <c r="BE15" s="32">
        <v>8062.2212176983503</v>
      </c>
      <c r="BF15" s="32">
        <v>9066.7309500994743</v>
      </c>
      <c r="BG15" s="32">
        <v>7970.4655285461904</v>
      </c>
      <c r="BH15" s="32">
        <v>10549.6480409735</v>
      </c>
      <c r="BI15" s="32">
        <v>9078.3745077235944</v>
      </c>
      <c r="BJ15" s="32">
        <v>10095.245844791072</v>
      </c>
      <c r="BK15" s="32">
        <v>7957.3951725146762</v>
      </c>
      <c r="BL15" s="32">
        <v>10792.621973923429</v>
      </c>
      <c r="BM15" s="32">
        <v>9848.1127931439351</v>
      </c>
      <c r="BN15" s="32">
        <v>11188.953621581502</v>
      </c>
      <c r="BO15" s="32">
        <v>8706.1884458308323</v>
      </c>
      <c r="BP15" s="32">
        <v>11671.862289589844</v>
      </c>
      <c r="BQ15" s="32">
        <v>10688.129113644258</v>
      </c>
      <c r="BR15" s="32">
        <v>12278.620646069809</v>
      </c>
      <c r="BS15" s="30">
        <v>8930.3841688962566</v>
      </c>
      <c r="BT15" s="30">
        <v>11350.138798161104</v>
      </c>
      <c r="BU15" s="30">
        <v>11799.02803085322</v>
      </c>
      <c r="BV15" s="30">
        <v>11413.744375754733</v>
      </c>
      <c r="BW15" s="32">
        <v>8822.7669221411506</v>
      </c>
      <c r="BX15" s="32">
        <v>12394.877847916559</v>
      </c>
      <c r="BY15" s="32">
        <v>11508.591330375099</v>
      </c>
      <c r="BZ15" s="32">
        <v>13017.232355988388</v>
      </c>
      <c r="CA15" s="32">
        <v>9806.5760249593786</v>
      </c>
      <c r="CB15" s="32">
        <v>13813.464233259447</v>
      </c>
      <c r="CC15" s="32">
        <v>13534.06780943274</v>
      </c>
      <c r="CD15" s="32">
        <v>15632.596989832549</v>
      </c>
      <c r="CE15" s="32">
        <v>10424.530676673205</v>
      </c>
      <c r="CF15" s="32">
        <v>14928.071903634076</v>
      </c>
      <c r="CG15" s="32">
        <v>13832.287508230382</v>
      </c>
      <c r="CH15" s="32">
        <v>16178.501579879507</v>
      </c>
      <c r="CI15" s="32">
        <v>10990.259224081205</v>
      </c>
      <c r="CJ15" s="32">
        <v>15932.861945521152</v>
      </c>
      <c r="CK15" s="32">
        <v>14592.401313686747</v>
      </c>
      <c r="CL15" s="32">
        <v>17449.782636342563</v>
      </c>
      <c r="CM15" s="32">
        <v>12187.202758070518</v>
      </c>
      <c r="CN15" s="32">
        <v>17618.207148647445</v>
      </c>
      <c r="CO15" s="32">
        <v>15749.258795378919</v>
      </c>
      <c r="CP15" s="32">
        <v>18972.418011902286</v>
      </c>
    </row>
    <row r="16" spans="1:211 16163:16164">
      <c r="A16" t="s">
        <v>35</v>
      </c>
      <c r="B16" t="s">
        <v>172</v>
      </c>
      <c r="C16" t="s">
        <v>35</v>
      </c>
      <c r="D16" t="s">
        <v>296</v>
      </c>
      <c r="E16" s="22" t="s">
        <v>16</v>
      </c>
      <c r="F16" s="22" t="s">
        <v>14</v>
      </c>
      <c r="AE16" s="32">
        <v>16703.887951437217</v>
      </c>
      <c r="AF16" s="32">
        <v>19192.76728004522</v>
      </c>
      <c r="AG16" s="32">
        <v>23839.302199264112</v>
      </c>
      <c r="AH16" s="32">
        <v>18287.301572547149</v>
      </c>
      <c r="AI16" s="32">
        <v>20763.4629828174</v>
      </c>
      <c r="AJ16" s="32">
        <v>25140.626429275388</v>
      </c>
      <c r="AK16" s="32">
        <v>27224.86419897469</v>
      </c>
      <c r="AL16" s="32">
        <v>30893.730877198686</v>
      </c>
      <c r="AM16" s="32">
        <v>27441.289874905677</v>
      </c>
      <c r="AN16" s="32">
        <v>31547.947855271821</v>
      </c>
      <c r="AO16" s="32">
        <v>32192.657046881115</v>
      </c>
      <c r="AP16" s="32">
        <v>37730.831506446528</v>
      </c>
      <c r="AQ16" s="32">
        <v>27690.72124306381</v>
      </c>
      <c r="AR16" s="32">
        <v>33293.808440117609</v>
      </c>
      <c r="AS16" s="32">
        <v>35594.989988855676</v>
      </c>
      <c r="AT16" s="32">
        <v>41874.562311364687</v>
      </c>
      <c r="AU16" s="32">
        <v>31115.395948046451</v>
      </c>
      <c r="AV16" s="32">
        <v>37971.945046043162</v>
      </c>
      <c r="AW16" s="32">
        <v>40163.593143790415</v>
      </c>
      <c r="AX16" s="32">
        <v>46737.294684112101</v>
      </c>
      <c r="AY16" s="32">
        <v>32795.829044177961</v>
      </c>
      <c r="AZ16" s="32">
        <v>36893.195722133445</v>
      </c>
      <c r="BA16" s="32">
        <v>38063.33993312416</v>
      </c>
      <c r="BB16" s="32">
        <v>47284.259591570182</v>
      </c>
      <c r="BC16" s="32">
        <v>32655.31156185301</v>
      </c>
      <c r="BD16" s="32">
        <v>37129.148244008269</v>
      </c>
      <c r="BE16" s="32">
        <v>40099.157253507976</v>
      </c>
      <c r="BF16" s="32">
        <v>50957.214443706849</v>
      </c>
      <c r="BG16" s="32">
        <v>35693.285634696091</v>
      </c>
      <c r="BH16" s="32">
        <v>41286.032476355103</v>
      </c>
      <c r="BI16" s="32">
        <v>45135.86998234252</v>
      </c>
      <c r="BJ16" s="32">
        <v>56458.892602333479</v>
      </c>
      <c r="BK16" s="32">
        <v>39566.402075810096</v>
      </c>
      <c r="BL16" s="32">
        <v>48509.826976511824</v>
      </c>
      <c r="BM16" s="32">
        <v>49859.810920798103</v>
      </c>
      <c r="BN16" s="32">
        <v>59900.433484101581</v>
      </c>
      <c r="BO16" s="32">
        <v>42674.424234363825</v>
      </c>
      <c r="BP16" s="32">
        <v>53322.671735318931</v>
      </c>
      <c r="BQ16" s="32">
        <v>62201.111407960059</v>
      </c>
      <c r="BR16" s="32">
        <v>54533.125616596662</v>
      </c>
      <c r="BS16" s="30">
        <v>43551.812190049866</v>
      </c>
      <c r="BT16" s="30">
        <v>55184.348185430383</v>
      </c>
      <c r="BU16" s="30">
        <v>62356.678728542167</v>
      </c>
      <c r="BV16" s="30">
        <v>50316.562789283489</v>
      </c>
      <c r="BW16" s="72">
        <v>45136.93356220748</v>
      </c>
      <c r="BX16" s="72">
        <v>57080.311211580396</v>
      </c>
      <c r="BY16" s="72">
        <v>62748.312736214204</v>
      </c>
      <c r="BZ16" s="32">
        <v>62398.780756172258</v>
      </c>
      <c r="CA16" s="32">
        <v>50407.537501889907</v>
      </c>
      <c r="CB16" s="32">
        <v>64606.206284742628</v>
      </c>
      <c r="CC16" s="32">
        <v>71708.436509453444</v>
      </c>
      <c r="CD16" s="32">
        <v>70429.086899769405</v>
      </c>
      <c r="CE16" s="32">
        <v>55006.599253311906</v>
      </c>
      <c r="CF16" s="32">
        <v>70335.448532649258</v>
      </c>
      <c r="CG16" s="32">
        <v>73894.920734010986</v>
      </c>
      <c r="CH16" s="32">
        <v>71705.872271817207</v>
      </c>
      <c r="CI16" s="32">
        <v>56689.349154342104</v>
      </c>
      <c r="CJ16" s="32">
        <v>73605.875250023935</v>
      </c>
      <c r="CK16" s="32">
        <v>79779.975805571419</v>
      </c>
      <c r="CL16" s="32">
        <v>73212.885254856665</v>
      </c>
      <c r="CM16" s="32">
        <v>60702.927174653189</v>
      </c>
      <c r="CN16" s="32">
        <v>79073.966868347663</v>
      </c>
      <c r="CO16" s="32">
        <v>88258.228223529295</v>
      </c>
      <c r="CP16" s="32">
        <v>80935.913193119777</v>
      </c>
    </row>
    <row r="17" spans="1:94" s="27" customFormat="1">
      <c r="A17" s="27" t="s">
        <v>248</v>
      </c>
      <c r="B17" s="27" t="s">
        <v>173</v>
      </c>
      <c r="C17" s="27" t="s">
        <v>248</v>
      </c>
      <c r="D17" s="62" t="s">
        <v>297</v>
      </c>
      <c r="E17" s="22" t="s">
        <v>16</v>
      </c>
      <c r="F17" s="33" t="s">
        <v>14</v>
      </c>
      <c r="AE17" s="34">
        <v>224020.32093085491</v>
      </c>
      <c r="AF17" s="34">
        <v>219087.58892636566</v>
      </c>
      <c r="AG17" s="34">
        <v>230891.32081457454</v>
      </c>
      <c r="AH17" s="34">
        <v>230775.81307644292</v>
      </c>
      <c r="AI17" s="34">
        <v>287502.51482742763</v>
      </c>
      <c r="AJ17" s="34">
        <v>308821.80884514638</v>
      </c>
      <c r="AK17" s="34">
        <v>314789.03169997613</v>
      </c>
      <c r="AL17" s="34">
        <v>312992.07197130821</v>
      </c>
      <c r="AM17" s="34">
        <v>359999.5945767407</v>
      </c>
      <c r="AN17" s="34">
        <v>375258.58725384652</v>
      </c>
      <c r="AO17" s="34">
        <v>352592.88405139191</v>
      </c>
      <c r="AP17" s="34">
        <v>373009.55851873301</v>
      </c>
      <c r="AQ17" s="34">
        <v>379543.10910597414</v>
      </c>
      <c r="AR17" s="34">
        <v>401610.21688361926</v>
      </c>
      <c r="AS17" s="34">
        <v>406142.72304412024</v>
      </c>
      <c r="AT17" s="34">
        <v>404213.66073252744</v>
      </c>
      <c r="AU17" s="34">
        <v>416946.2098538737</v>
      </c>
      <c r="AV17" s="34">
        <v>438353.72886227886</v>
      </c>
      <c r="AW17" s="34">
        <v>449134.10854254122</v>
      </c>
      <c r="AX17" s="34">
        <v>438267.46158198791</v>
      </c>
      <c r="AY17" s="34">
        <v>423988.75482474588</v>
      </c>
      <c r="AZ17" s="34">
        <v>443253.00643722725</v>
      </c>
      <c r="BA17" s="34">
        <v>465736.41890144418</v>
      </c>
      <c r="BB17" s="34">
        <v>445909.18691760371</v>
      </c>
      <c r="BC17" s="34">
        <v>447773.47143783775</v>
      </c>
      <c r="BD17" s="34">
        <v>473987.5424127591</v>
      </c>
      <c r="BE17" s="34">
        <v>507021.62223812542</v>
      </c>
      <c r="BF17" s="34">
        <v>495111.92146422085</v>
      </c>
      <c r="BG17" s="34">
        <v>492011.32537877833</v>
      </c>
      <c r="BH17" s="34">
        <v>532581.09196242574</v>
      </c>
      <c r="BI17" s="34">
        <v>585407.86078016402</v>
      </c>
      <c r="BJ17" s="34">
        <v>617435.45652907132</v>
      </c>
      <c r="BK17" s="34">
        <v>570490.42440769367</v>
      </c>
      <c r="BL17" s="34">
        <v>613786.66152531526</v>
      </c>
      <c r="BM17" s="34">
        <v>677371.78625753766</v>
      </c>
      <c r="BN17" s="34">
        <v>699625.68074850005</v>
      </c>
      <c r="BO17" s="34">
        <v>628681.66543758847</v>
      </c>
      <c r="BP17" s="34">
        <v>680207.99575442821</v>
      </c>
      <c r="BQ17" s="34">
        <v>753194.24686635414</v>
      </c>
      <c r="BR17" s="34">
        <v>774407.5656545402</v>
      </c>
      <c r="BS17" s="59">
        <f>+BS18+BS23</f>
        <v>655068.47352550784</v>
      </c>
      <c r="BT17" s="59">
        <f t="shared" ref="BT17:CP17" si="5">+BT18+BT23</f>
        <v>681071.23971175577</v>
      </c>
      <c r="BU17" s="59">
        <f t="shared" si="5"/>
        <v>780206.85444221203</v>
      </c>
      <c r="BV17" s="59">
        <f t="shared" si="5"/>
        <v>839459.46120550716</v>
      </c>
      <c r="BW17" s="59">
        <f t="shared" si="5"/>
        <v>713688.45996250759</v>
      </c>
      <c r="BX17" s="59">
        <f t="shared" si="5"/>
        <v>762654.7704955613</v>
      </c>
      <c r="BY17" s="59">
        <f t="shared" si="5"/>
        <v>775078.71059373545</v>
      </c>
      <c r="BZ17" s="59">
        <f t="shared" si="5"/>
        <v>922174.13150068372</v>
      </c>
      <c r="CA17" s="59">
        <f t="shared" si="5"/>
        <v>834799.88515608909</v>
      </c>
      <c r="CB17" s="59">
        <f t="shared" si="5"/>
        <v>901841.34802880022</v>
      </c>
      <c r="CC17" s="59">
        <f t="shared" si="5"/>
        <v>942238.40515894932</v>
      </c>
      <c r="CD17" s="59">
        <f t="shared" si="5"/>
        <v>1023651.4254932522</v>
      </c>
      <c r="CE17" s="59">
        <f t="shared" si="5"/>
        <v>849592.90350973315</v>
      </c>
      <c r="CF17" s="59">
        <f t="shared" si="5"/>
        <v>922136.74806788948</v>
      </c>
      <c r="CG17" s="59">
        <f t="shared" si="5"/>
        <v>984839.84879271977</v>
      </c>
      <c r="CH17" s="59">
        <f t="shared" si="5"/>
        <v>1122704.055596818</v>
      </c>
      <c r="CI17" s="59">
        <f t="shared" si="5"/>
        <v>931469.7521610338</v>
      </c>
      <c r="CJ17" s="59">
        <f t="shared" si="5"/>
        <v>1033093.5810903599</v>
      </c>
      <c r="CK17" s="59">
        <f t="shared" si="5"/>
        <v>1110168.900030032</v>
      </c>
      <c r="CL17" s="59">
        <f t="shared" si="5"/>
        <v>1243516.5509830813</v>
      </c>
      <c r="CM17" s="59">
        <f t="shared" si="5"/>
        <v>1028416.9264223459</v>
      </c>
      <c r="CN17" s="59">
        <f t="shared" si="5"/>
        <v>1143790.6882995788</v>
      </c>
      <c r="CO17" s="59">
        <f t="shared" si="5"/>
        <v>1251742.2581116508</v>
      </c>
      <c r="CP17" s="59">
        <f t="shared" si="5"/>
        <v>1413048.0921367549</v>
      </c>
    </row>
    <row r="18" spans="1:94">
      <c r="A18" t="s">
        <v>249</v>
      </c>
      <c r="B18" s="27" t="s">
        <v>174</v>
      </c>
      <c r="C18" t="s">
        <v>249</v>
      </c>
      <c r="D18" t="s">
        <v>298</v>
      </c>
      <c r="E18" s="22" t="s">
        <v>16</v>
      </c>
      <c r="F18" s="22" t="s">
        <v>14</v>
      </c>
      <c r="AE18" s="32">
        <v>186918.09512415636</v>
      </c>
      <c r="AF18" s="32">
        <v>178485.15505964862</v>
      </c>
      <c r="AG18" s="32">
        <v>187809.50559251837</v>
      </c>
      <c r="AH18" s="32">
        <v>179727.95256262214</v>
      </c>
      <c r="AI18" s="32">
        <v>245465.29034652017</v>
      </c>
      <c r="AJ18" s="32">
        <v>262235.58969907759</v>
      </c>
      <c r="AK18" s="32">
        <v>266875.14034680126</v>
      </c>
      <c r="AL18" s="32">
        <v>256239.78972171931</v>
      </c>
      <c r="AM18" s="32">
        <v>313142.19641173491</v>
      </c>
      <c r="AN18" s="32">
        <v>322433.02520436613</v>
      </c>
      <c r="AO18" s="32">
        <v>300409.8990932217</v>
      </c>
      <c r="AP18" s="32">
        <v>308473.6560017594</v>
      </c>
      <c r="AQ18" s="32">
        <v>330091.35042963357</v>
      </c>
      <c r="AR18" s="32">
        <v>346024.15519728983</v>
      </c>
      <c r="AS18" s="32">
        <v>350585.92043717712</v>
      </c>
      <c r="AT18" s="32">
        <v>336913.21130322281</v>
      </c>
      <c r="AU18" s="32">
        <v>362231.2839949698</v>
      </c>
      <c r="AV18" s="32">
        <v>378255.64126163709</v>
      </c>
      <c r="AW18" s="32">
        <v>386407.12184669107</v>
      </c>
      <c r="AX18" s="32">
        <v>366631.67289018154</v>
      </c>
      <c r="AY18" s="32">
        <v>364735.0793102053</v>
      </c>
      <c r="AZ18" s="32">
        <v>376899.901231469</v>
      </c>
      <c r="BA18" s="32">
        <v>395604.99108294561</v>
      </c>
      <c r="BB18" s="32">
        <v>359159.64424432092</v>
      </c>
      <c r="BC18" s="32">
        <v>385068.60121990298</v>
      </c>
      <c r="BD18" s="32">
        <v>400747.57802819123</v>
      </c>
      <c r="BE18" s="32">
        <v>429292.33246350242</v>
      </c>
      <c r="BF18" s="32">
        <v>397406.51752812276</v>
      </c>
      <c r="BG18" s="32">
        <v>423595.43271683343</v>
      </c>
      <c r="BH18" s="32">
        <v>450576.63822181529</v>
      </c>
      <c r="BI18" s="32">
        <v>497429.1599467881</v>
      </c>
      <c r="BJ18" s="32">
        <v>504418.60299766896</v>
      </c>
      <c r="BK18" s="32">
        <v>492856.36687561747</v>
      </c>
      <c r="BL18" s="32">
        <v>518688.25753467483</v>
      </c>
      <c r="BM18" s="32">
        <v>575715.24193582963</v>
      </c>
      <c r="BN18" s="32">
        <v>574129.1344977885</v>
      </c>
      <c r="BO18" s="32">
        <v>543023.81298942689</v>
      </c>
      <c r="BP18" s="32">
        <v>574947.36504319101</v>
      </c>
      <c r="BQ18" s="32">
        <v>638862.65839237324</v>
      </c>
      <c r="BR18" s="32">
        <v>628141.91345313424</v>
      </c>
      <c r="BS18" s="30">
        <f>+BS19+BS20+BS21+BS22</f>
        <v>563862.24716470635</v>
      </c>
      <c r="BT18" s="30">
        <f t="shared" ref="BT18:CP18" si="6">+BT19+BT20+BT21+BT22</f>
        <v>569197.86066596163</v>
      </c>
      <c r="BU18" s="30">
        <f t="shared" si="6"/>
        <v>658167.04397978308</v>
      </c>
      <c r="BV18" s="30">
        <f t="shared" si="6"/>
        <v>682285.29129652481</v>
      </c>
      <c r="BW18" s="30">
        <f t="shared" si="6"/>
        <v>614235.26178037794</v>
      </c>
      <c r="BX18" s="30">
        <f t="shared" si="6"/>
        <v>641555.31131513813</v>
      </c>
      <c r="BY18" s="30">
        <f t="shared" si="6"/>
        <v>652783.53872249846</v>
      </c>
      <c r="BZ18" s="30">
        <f t="shared" si="6"/>
        <v>756421.27702651278</v>
      </c>
      <c r="CA18" s="30">
        <f t="shared" si="6"/>
        <v>724692.2902916451</v>
      </c>
      <c r="CB18" s="30">
        <f t="shared" si="6"/>
        <v>763513.3853757896</v>
      </c>
      <c r="CC18" s="30">
        <f t="shared" si="6"/>
        <v>787597.07840946945</v>
      </c>
      <c r="CD18" s="30">
        <f t="shared" si="6"/>
        <v>843441.06598372466</v>
      </c>
      <c r="CE18" s="30">
        <f>+CE19+CE20+CE21+CE22</f>
        <v>734408.25723630004</v>
      </c>
      <c r="CF18" s="30">
        <f t="shared" si="6"/>
        <v>775147.51345863403</v>
      </c>
      <c r="CG18" s="30">
        <f t="shared" si="6"/>
        <v>820015.66902340471</v>
      </c>
      <c r="CH18" s="30">
        <f t="shared" si="6"/>
        <v>919490.06143674243</v>
      </c>
      <c r="CI18" s="30">
        <f t="shared" si="6"/>
        <v>806694.32328838634</v>
      </c>
      <c r="CJ18" s="30">
        <f t="shared" si="6"/>
        <v>871790.4525755595</v>
      </c>
      <c r="CK18" s="30">
        <f t="shared" si="6"/>
        <v>929432.58054513799</v>
      </c>
      <c r="CL18" s="30">
        <f t="shared" si="6"/>
        <v>1016551.8964620302</v>
      </c>
      <c r="CM18" s="30">
        <f t="shared" si="6"/>
        <v>890294.51390288654</v>
      </c>
      <c r="CN18" s="30">
        <f t="shared" si="6"/>
        <v>962238.95817525859</v>
      </c>
      <c r="CO18" s="30">
        <f t="shared" si="6"/>
        <v>1045265.3456411461</v>
      </c>
      <c r="CP18" s="30">
        <f t="shared" si="6"/>
        <v>1152022.2855294752</v>
      </c>
    </row>
    <row r="19" spans="1:94">
      <c r="A19" t="s">
        <v>36</v>
      </c>
      <c r="B19" t="s">
        <v>196</v>
      </c>
      <c r="C19" t="s">
        <v>36</v>
      </c>
      <c r="D19" t="s">
        <v>299</v>
      </c>
      <c r="E19" s="22" t="s">
        <v>16</v>
      </c>
      <c r="F19" s="22" t="s">
        <v>14</v>
      </c>
      <c r="AE19" s="32">
        <v>48917.840473717217</v>
      </c>
      <c r="AF19" s="32">
        <v>44999.653362691563</v>
      </c>
      <c r="AG19" s="32">
        <v>46333.835493269697</v>
      </c>
      <c r="AH19" s="32">
        <v>45948.044881643495</v>
      </c>
      <c r="AI19" s="32">
        <v>64960.03198831535</v>
      </c>
      <c r="AJ19" s="32">
        <v>76305.900650513984</v>
      </c>
      <c r="AK19" s="32">
        <v>60703.261561042375</v>
      </c>
      <c r="AL19" s="32">
        <v>73791.168549086753</v>
      </c>
      <c r="AM19" s="32">
        <v>71072.971745954346</v>
      </c>
      <c r="AN19" s="32">
        <v>90685.78074908274</v>
      </c>
      <c r="AO19" s="32">
        <v>65278.311747247455</v>
      </c>
      <c r="AP19" s="32">
        <v>79378.448246625194</v>
      </c>
      <c r="AQ19" s="32">
        <v>69600.00847510164</v>
      </c>
      <c r="AR19" s="32">
        <v>85834.423499543642</v>
      </c>
      <c r="AS19" s="32">
        <v>71037.825284896491</v>
      </c>
      <c r="AT19" s="32">
        <v>79422.057690310699</v>
      </c>
      <c r="AU19" s="32">
        <v>78470.201691722294</v>
      </c>
      <c r="AV19" s="32">
        <v>90258.476374401667</v>
      </c>
      <c r="AW19" s="32">
        <v>76836.041409735015</v>
      </c>
      <c r="AX19" s="32">
        <v>81395.736272386304</v>
      </c>
      <c r="AY19" s="32">
        <v>55336.543441144684</v>
      </c>
      <c r="AZ19" s="32">
        <v>61960.599019938571</v>
      </c>
      <c r="BA19" s="32">
        <v>57563.891712729463</v>
      </c>
      <c r="BB19" s="32">
        <v>45921.123857204744</v>
      </c>
      <c r="BC19" s="32">
        <v>47061.740458788401</v>
      </c>
      <c r="BD19" s="32">
        <v>49770.053645081658</v>
      </c>
      <c r="BE19" s="32">
        <v>48673.665722830949</v>
      </c>
      <c r="BF19" s="32">
        <v>42455.153077889787</v>
      </c>
      <c r="BG19" s="32">
        <v>54244.2620782464</v>
      </c>
      <c r="BH19" s="32">
        <v>52135.866439563099</v>
      </c>
      <c r="BI19" s="32">
        <v>51750.904990023482</v>
      </c>
      <c r="BJ19" s="32">
        <v>48230.026254380384</v>
      </c>
      <c r="BK19" s="32">
        <v>65163.826773999797</v>
      </c>
      <c r="BL19" s="32">
        <v>61056.672223766</v>
      </c>
      <c r="BM19" s="32">
        <v>61211.806878060102</v>
      </c>
      <c r="BN19" s="32">
        <v>58803.311846026743</v>
      </c>
      <c r="BO19" s="32">
        <v>61310.76257510815</v>
      </c>
      <c r="BP19" s="32">
        <v>58421.339016105318</v>
      </c>
      <c r="BQ19" s="32">
        <v>58309.953330258191</v>
      </c>
      <c r="BR19" s="32">
        <v>52994.896660902858</v>
      </c>
      <c r="BS19" s="30">
        <v>53918.588911957777</v>
      </c>
      <c r="BT19" s="30">
        <v>49618.312074261703</v>
      </c>
      <c r="BU19" s="30">
        <v>45376.887227379739</v>
      </c>
      <c r="BV19" s="30">
        <v>43926.134082166776</v>
      </c>
      <c r="BW19" s="32">
        <v>56159.85387760192</v>
      </c>
      <c r="BX19" s="32">
        <v>54398.695677237665</v>
      </c>
      <c r="BY19" s="32">
        <v>48737.874279147771</v>
      </c>
      <c r="BZ19" s="32">
        <v>52083.560703541341</v>
      </c>
      <c r="CA19" s="32">
        <v>80325.613878862394</v>
      </c>
      <c r="CB19" s="32">
        <v>81019.545905132298</v>
      </c>
      <c r="CC19" s="32">
        <v>73751.989996000528</v>
      </c>
      <c r="CD19" s="32">
        <v>79735.372664490045</v>
      </c>
      <c r="CE19" s="32">
        <v>78653.404251731117</v>
      </c>
      <c r="CF19" s="32">
        <v>75217.757151812795</v>
      </c>
      <c r="CG19" s="32">
        <v>58692.455904999719</v>
      </c>
      <c r="CH19" s="32">
        <v>78753.740544465836</v>
      </c>
      <c r="CI19" s="32">
        <v>76405.703588333941</v>
      </c>
      <c r="CJ19" s="32">
        <v>75385.922888141315</v>
      </c>
      <c r="CK19" s="32">
        <v>57422.589423030513</v>
      </c>
      <c r="CL19" s="32">
        <v>70081.725772484147</v>
      </c>
      <c r="CM19" s="32">
        <v>72323.879618650011</v>
      </c>
      <c r="CN19" s="32">
        <v>67765.742481202469</v>
      </c>
      <c r="CO19" s="32">
        <v>59201.693404437086</v>
      </c>
      <c r="CP19" s="32">
        <v>71069.239317268322</v>
      </c>
    </row>
    <row r="20" spans="1:94">
      <c r="A20" t="s">
        <v>37</v>
      </c>
      <c r="B20" t="s">
        <v>175</v>
      </c>
      <c r="C20" t="s">
        <v>37</v>
      </c>
      <c r="D20" t="s">
        <v>300</v>
      </c>
      <c r="E20" s="22" t="s">
        <v>16</v>
      </c>
      <c r="F20" s="22" t="s">
        <v>14</v>
      </c>
      <c r="AE20" s="32">
        <v>119167.20214879936</v>
      </c>
      <c r="AF20" s="32">
        <v>113863.28487546151</v>
      </c>
      <c r="AG20" s="32">
        <v>120890.08018506237</v>
      </c>
      <c r="AH20" s="32">
        <v>115430.20055773034</v>
      </c>
      <c r="AI20" s="32">
        <v>159769.35613712436</v>
      </c>
      <c r="AJ20" s="32">
        <v>163036.09988761219</v>
      </c>
      <c r="AK20" s="32">
        <v>180023.56812560814</v>
      </c>
      <c r="AL20" s="32">
        <v>158921.53982046642</v>
      </c>
      <c r="AM20" s="32">
        <v>216256.55498646767</v>
      </c>
      <c r="AN20" s="32">
        <v>205026.40350484138</v>
      </c>
      <c r="AO20" s="32">
        <v>204124.19425396129</v>
      </c>
      <c r="AP20" s="32">
        <v>200511.18146213272</v>
      </c>
      <c r="AQ20" s="32">
        <v>230092.21449122083</v>
      </c>
      <c r="AR20" s="32">
        <v>227401.50874455436</v>
      </c>
      <c r="AS20" s="32">
        <v>244023.96536349683</v>
      </c>
      <c r="AT20" s="32">
        <v>223967.74196978949</v>
      </c>
      <c r="AU20" s="32">
        <v>246147.73462978157</v>
      </c>
      <c r="AV20" s="32">
        <v>247096.27693461487</v>
      </c>
      <c r="AW20" s="32">
        <v>266828.52859427413</v>
      </c>
      <c r="AX20" s="32">
        <v>245661.50052154274</v>
      </c>
      <c r="AY20" s="32">
        <v>266420.48021890089</v>
      </c>
      <c r="AZ20" s="32">
        <v>267472.1716749217</v>
      </c>
      <c r="BA20" s="32">
        <v>287252.21084396337</v>
      </c>
      <c r="BB20" s="32">
        <v>266961.35058956384</v>
      </c>
      <c r="BC20" s="32">
        <v>287224.30766281771</v>
      </c>
      <c r="BD20" s="32">
        <v>297495.60595692054</v>
      </c>
      <c r="BE20" s="32">
        <v>324009.58818952012</v>
      </c>
      <c r="BF20" s="32">
        <v>303079.26404551882</v>
      </c>
      <c r="BG20" s="32">
        <v>311898.98415201198</v>
      </c>
      <c r="BH20" s="32">
        <v>338775.45720323798</v>
      </c>
      <c r="BI20" s="32">
        <v>379780.74661891803</v>
      </c>
      <c r="BJ20" s="32">
        <v>393674.39741814183</v>
      </c>
      <c r="BK20" s="32">
        <v>362524.30491405836</v>
      </c>
      <c r="BL20" s="32">
        <v>386878.62075001898</v>
      </c>
      <c r="BM20" s="32">
        <v>443800.15830006299</v>
      </c>
      <c r="BN20" s="32">
        <v>444611.56036825781</v>
      </c>
      <c r="BO20" s="32">
        <v>404150.73561067635</v>
      </c>
      <c r="BP20" s="32">
        <v>435609.57505811477</v>
      </c>
      <c r="BQ20" s="32">
        <v>494934.11135068734</v>
      </c>
      <c r="BR20" s="32">
        <v>498595.46116671147</v>
      </c>
      <c r="BS20" s="30">
        <v>425233.93256829091</v>
      </c>
      <c r="BT20" s="30">
        <v>430561.82895128994</v>
      </c>
      <c r="BU20" s="30">
        <v>516997.58180233219</v>
      </c>
      <c r="BV20" s="30">
        <v>553615.25862032897</v>
      </c>
      <c r="BW20" s="32">
        <v>469539.70193178946</v>
      </c>
      <c r="BX20" s="32">
        <v>491517.20957292529</v>
      </c>
      <c r="BY20" s="32">
        <v>504172.83741076948</v>
      </c>
      <c r="BZ20" s="32">
        <v>610753.53951060248</v>
      </c>
      <c r="CA20" s="32">
        <v>540919.50439919834</v>
      </c>
      <c r="CB20" s="32">
        <v>576111.44212187699</v>
      </c>
      <c r="CC20" s="32">
        <v>596459.78053335194</v>
      </c>
      <c r="CD20" s="32">
        <v>658791.47595454869</v>
      </c>
      <c r="CE20" s="32">
        <v>546427.44072976522</v>
      </c>
      <c r="CF20" s="32">
        <v>584685.18604584632</v>
      </c>
      <c r="CG20" s="32">
        <v>634154.82883899449</v>
      </c>
      <c r="CH20" s="32">
        <v>722945.96686337097</v>
      </c>
      <c r="CI20" s="32">
        <v>602368.37306923629</v>
      </c>
      <c r="CJ20" s="32">
        <v>659807.40789821313</v>
      </c>
      <c r="CK20" s="32">
        <v>726453.16325637291</v>
      </c>
      <c r="CL20" s="32">
        <v>812188.79301712522</v>
      </c>
      <c r="CM20" s="32">
        <v>671029.34466926812</v>
      </c>
      <c r="CN20" s="32">
        <v>739754.38718272292</v>
      </c>
      <c r="CO20" s="32">
        <v>814785.70226385363</v>
      </c>
      <c r="CP20" s="32">
        <v>925684.88484843925</v>
      </c>
    </row>
    <row r="21" spans="1:94">
      <c r="A21" t="s">
        <v>38</v>
      </c>
      <c r="B21" t="s">
        <v>197</v>
      </c>
      <c r="C21" t="s">
        <v>38</v>
      </c>
      <c r="D21" s="65" t="s">
        <v>301</v>
      </c>
      <c r="E21" s="22" t="s">
        <v>16</v>
      </c>
      <c r="F21" s="22" t="s">
        <v>14</v>
      </c>
      <c r="AE21" s="32">
        <v>16108.975955006306</v>
      </c>
      <c r="AF21" s="32">
        <v>16802.421395419009</v>
      </c>
      <c r="AG21" s="32">
        <v>17515.145734226746</v>
      </c>
      <c r="AH21" s="32">
        <v>15166.994906896012</v>
      </c>
      <c r="AI21" s="32">
        <v>17655.854997798098</v>
      </c>
      <c r="AJ21" s="32">
        <v>19527.180134696788</v>
      </c>
      <c r="AK21" s="32">
        <v>22190.338764410877</v>
      </c>
      <c r="AL21" s="32">
        <v>19100.29433742672</v>
      </c>
      <c r="AM21" s="32">
        <v>21828.81803430913</v>
      </c>
      <c r="AN21" s="32">
        <v>22666.374923286392</v>
      </c>
      <c r="AO21" s="32">
        <v>26502.453503955272</v>
      </c>
      <c r="AP21" s="32">
        <v>23189.472281362076</v>
      </c>
      <c r="AQ21" s="32">
        <v>25923.28561048743</v>
      </c>
      <c r="AR21" s="32">
        <v>28135.712945670388</v>
      </c>
      <c r="AS21" s="32">
        <v>30415.7804264445</v>
      </c>
      <c r="AT21" s="32">
        <v>27742.399289497553</v>
      </c>
      <c r="AU21" s="32">
        <v>32512.764283090473</v>
      </c>
      <c r="AV21" s="32">
        <v>35652.751352704247</v>
      </c>
      <c r="AW21" s="32">
        <v>37077.75014376521</v>
      </c>
      <c r="AX21" s="32">
        <v>33042.813716244273</v>
      </c>
      <c r="AY21" s="32">
        <v>37266.510489194668</v>
      </c>
      <c r="AZ21" s="32">
        <v>41584.51398326709</v>
      </c>
      <c r="BA21" s="32">
        <v>44422.932143797094</v>
      </c>
      <c r="BB21" s="32">
        <v>38931.366003031624</v>
      </c>
      <c r="BC21" s="32">
        <v>44386.861577174415</v>
      </c>
      <c r="BD21" s="32">
        <v>47107.856132186338</v>
      </c>
      <c r="BE21" s="32">
        <v>49605.609322456017</v>
      </c>
      <c r="BF21" s="32">
        <v>43801.129900171538</v>
      </c>
      <c r="BG21" s="32">
        <v>50671.914739348598</v>
      </c>
      <c r="BH21" s="32">
        <v>52528.483765739598</v>
      </c>
      <c r="BI21" s="32">
        <v>58169.7398598777</v>
      </c>
      <c r="BJ21" s="32">
        <v>53481.786532193975</v>
      </c>
      <c r="BK21" s="32">
        <v>57529.379636095502</v>
      </c>
      <c r="BL21" s="32">
        <v>62570.260477736498</v>
      </c>
      <c r="BM21" s="32">
        <v>61788.863143512797</v>
      </c>
      <c r="BN21" s="32">
        <v>60558.000232886727</v>
      </c>
      <c r="BO21" s="32">
        <v>69041.575218214595</v>
      </c>
      <c r="BP21" s="32">
        <v>71876.070097366493</v>
      </c>
      <c r="BQ21" s="32">
        <v>75554.924499495901</v>
      </c>
      <c r="BR21" s="32">
        <v>65409.084066419222</v>
      </c>
      <c r="BS21" s="30">
        <v>75696.437075494498</v>
      </c>
      <c r="BT21" s="30">
        <v>79477.687049164495</v>
      </c>
      <c r="BU21" s="30">
        <v>84991.637972341196</v>
      </c>
      <c r="BV21" s="30">
        <v>73640.034764005861</v>
      </c>
      <c r="BW21" s="32">
        <v>78824.22998209302</v>
      </c>
      <c r="BX21" s="32">
        <v>85122.217570524284</v>
      </c>
      <c r="BY21" s="32">
        <v>88837.18772093633</v>
      </c>
      <c r="BZ21" s="32">
        <v>81895.429775408818</v>
      </c>
      <c r="CA21" s="32">
        <v>92931.588212049988</v>
      </c>
      <c r="CB21" s="32">
        <v>94938.054238569006</v>
      </c>
      <c r="CC21" s="32">
        <v>104906.03307152432</v>
      </c>
      <c r="CD21" s="32">
        <v>92143.856079495454</v>
      </c>
      <c r="CE21" s="32">
        <v>97958.885381905653</v>
      </c>
      <c r="CF21" s="32">
        <v>102800.20697528473</v>
      </c>
      <c r="CG21" s="32">
        <v>113686.61334631192</v>
      </c>
      <c r="CH21" s="32">
        <v>103838.59140119929</v>
      </c>
      <c r="CI21" s="32">
        <v>115259.27393915715</v>
      </c>
      <c r="CJ21" s="32">
        <v>122706.9350205699</v>
      </c>
      <c r="CK21" s="32">
        <v>130468.88115217016</v>
      </c>
      <c r="CL21" s="32">
        <v>118750.75641553523</v>
      </c>
      <c r="CM21" s="32">
        <v>133093.53655650845</v>
      </c>
      <c r="CN21" s="32">
        <v>139588.30367456924</v>
      </c>
      <c r="CO21" s="32">
        <v>154743.36726052704</v>
      </c>
      <c r="CP21" s="32">
        <v>138148.38046631066</v>
      </c>
    </row>
    <row r="22" spans="1:94">
      <c r="A22" t="s">
        <v>39</v>
      </c>
      <c r="B22" t="s">
        <v>198</v>
      </c>
      <c r="C22" t="s">
        <v>39</v>
      </c>
      <c r="D22" s="65" t="s">
        <v>302</v>
      </c>
      <c r="E22" s="22" t="s">
        <v>16</v>
      </c>
      <c r="F22" s="22" t="s">
        <v>14</v>
      </c>
      <c r="AE22" s="32">
        <v>2724.0765466334728</v>
      </c>
      <c r="AF22" s="32">
        <v>2819.7954260765332</v>
      </c>
      <c r="AG22" s="32">
        <v>3070.4441799595588</v>
      </c>
      <c r="AH22" s="32">
        <v>3182.7122163523381</v>
      </c>
      <c r="AI22" s="32">
        <v>3080.0472232823604</v>
      </c>
      <c r="AJ22" s="32">
        <v>3366.4090262546524</v>
      </c>
      <c r="AK22" s="32">
        <v>3957.9718957398522</v>
      </c>
      <c r="AL22" s="32">
        <v>4426.7870147394024</v>
      </c>
      <c r="AM22" s="32">
        <v>3983.8516450037769</v>
      </c>
      <c r="AN22" s="32">
        <v>4054.4660271556618</v>
      </c>
      <c r="AO22" s="32">
        <v>4504.9395880576867</v>
      </c>
      <c r="AP22" s="32">
        <v>5394.5540116394059</v>
      </c>
      <c r="AQ22" s="32">
        <v>4475.8418528236562</v>
      </c>
      <c r="AR22" s="32">
        <v>4652.5100075214468</v>
      </c>
      <c r="AS22" s="32">
        <v>5108.3493623392833</v>
      </c>
      <c r="AT22" s="32">
        <v>5781.0123536250394</v>
      </c>
      <c r="AU22" s="32">
        <v>5100.5833903754847</v>
      </c>
      <c r="AV22" s="32">
        <v>5248.1365999163336</v>
      </c>
      <c r="AW22" s="32">
        <v>5664.8016989166435</v>
      </c>
      <c r="AX22" s="32">
        <v>6531.6223800082516</v>
      </c>
      <c r="AY22" s="32">
        <v>5711.5451609650781</v>
      </c>
      <c r="AZ22" s="32">
        <v>5882.6165533416633</v>
      </c>
      <c r="BA22" s="32">
        <v>6365.9563824556299</v>
      </c>
      <c r="BB22" s="32">
        <v>7345.8037945204233</v>
      </c>
      <c r="BC22" s="32">
        <v>6395.6915211224768</v>
      </c>
      <c r="BD22" s="32">
        <v>6374.062294002767</v>
      </c>
      <c r="BE22" s="32">
        <v>7003.4692286953241</v>
      </c>
      <c r="BF22" s="32">
        <v>8070.9705045423289</v>
      </c>
      <c r="BG22" s="32">
        <v>6780.2717472264803</v>
      </c>
      <c r="BH22" s="32">
        <v>7136.8308132746197</v>
      </c>
      <c r="BI22" s="32">
        <v>7727.7684779689198</v>
      </c>
      <c r="BJ22" s="32">
        <v>9032.3927929527927</v>
      </c>
      <c r="BK22" s="32">
        <v>7638.8555514638201</v>
      </c>
      <c r="BL22" s="32">
        <v>8182.7040831533795</v>
      </c>
      <c r="BM22" s="32">
        <v>8914.4136141937997</v>
      </c>
      <c r="BN22" s="32">
        <v>10156.262050617257</v>
      </c>
      <c r="BO22" s="32">
        <v>8520.7395854277656</v>
      </c>
      <c r="BP22" s="32">
        <v>9040.3808716043986</v>
      </c>
      <c r="BQ22" s="32">
        <v>10063.669211931863</v>
      </c>
      <c r="BR22" s="32">
        <v>11142.47155910079</v>
      </c>
      <c r="BS22" s="30">
        <v>9013.2886089632648</v>
      </c>
      <c r="BT22" s="30">
        <v>9540.0325912454409</v>
      </c>
      <c r="BU22" s="30">
        <v>10800.936977730025</v>
      </c>
      <c r="BV22" s="30">
        <v>11103.863830023109</v>
      </c>
      <c r="BW22" s="32">
        <v>9711.4759888934841</v>
      </c>
      <c r="BX22" s="32">
        <v>10517.188494450895</v>
      </c>
      <c r="BY22" s="32">
        <v>11035.63931164478</v>
      </c>
      <c r="BZ22" s="32">
        <v>11688.74703696012</v>
      </c>
      <c r="CA22" s="32">
        <v>10515.583801534354</v>
      </c>
      <c r="CB22" s="32">
        <v>11444.343110211277</v>
      </c>
      <c r="CC22" s="32">
        <v>12479.274808592652</v>
      </c>
      <c r="CD22" s="32">
        <v>12770.361285190418</v>
      </c>
      <c r="CE22" s="32">
        <v>11368.526872897964</v>
      </c>
      <c r="CF22" s="32">
        <v>12444.363285690166</v>
      </c>
      <c r="CG22" s="32">
        <v>13481.770933098551</v>
      </c>
      <c r="CH22" s="32">
        <v>13951.76262770631</v>
      </c>
      <c r="CI22" s="32">
        <v>12660.97269165905</v>
      </c>
      <c r="CJ22" s="32">
        <v>13890.186768635003</v>
      </c>
      <c r="CK22" s="32">
        <v>15087.946713564446</v>
      </c>
      <c r="CL22" s="32">
        <v>15530.621256885592</v>
      </c>
      <c r="CM22" s="32">
        <v>13847.753058460128</v>
      </c>
      <c r="CN22" s="32">
        <v>15130.524836763923</v>
      </c>
      <c r="CO22" s="32">
        <v>16534.582712328443</v>
      </c>
      <c r="CP22" s="32">
        <v>17119.780897456876</v>
      </c>
    </row>
    <row r="23" spans="1:94">
      <c r="A23" t="s">
        <v>40</v>
      </c>
      <c r="B23" t="s">
        <v>176</v>
      </c>
      <c r="C23" t="s">
        <v>40</v>
      </c>
      <c r="D23" t="s">
        <v>303</v>
      </c>
      <c r="E23" s="22" t="s">
        <v>16</v>
      </c>
      <c r="F23" s="22" t="s">
        <v>14</v>
      </c>
      <c r="AE23" s="32">
        <v>37102.225806698545</v>
      </c>
      <c r="AF23" s="32">
        <v>40602.433866717038</v>
      </c>
      <c r="AG23" s="32">
        <v>43081.815222056175</v>
      </c>
      <c r="AH23" s="32">
        <v>51047.860513820691</v>
      </c>
      <c r="AI23" s="32">
        <v>42037.224480907447</v>
      </c>
      <c r="AJ23" s="32">
        <v>46586.219146068812</v>
      </c>
      <c r="AK23" s="32">
        <v>47913.891353174848</v>
      </c>
      <c r="AL23" s="32">
        <v>56752.282249588898</v>
      </c>
      <c r="AM23" s="32">
        <v>46857.398165005798</v>
      </c>
      <c r="AN23" s="32">
        <v>52825.562049480402</v>
      </c>
      <c r="AO23" s="32">
        <v>52182.984958170222</v>
      </c>
      <c r="AP23" s="32">
        <v>64535.902516973583</v>
      </c>
      <c r="AQ23" s="32">
        <v>49451.758676340556</v>
      </c>
      <c r="AR23" s="32">
        <v>55586.061686329405</v>
      </c>
      <c r="AS23" s="32">
        <v>55556.802606943122</v>
      </c>
      <c r="AT23" s="32">
        <v>67300.44942930463</v>
      </c>
      <c r="AU23" s="32">
        <v>54714.925858903938</v>
      </c>
      <c r="AV23" s="32">
        <v>60098.087600641782</v>
      </c>
      <c r="AW23" s="32">
        <v>62726.986695850166</v>
      </c>
      <c r="AX23" s="32">
        <v>71635.788691806374</v>
      </c>
      <c r="AY23" s="32">
        <v>59253.675514540555</v>
      </c>
      <c r="AZ23" s="32">
        <v>66353.105205758256</v>
      </c>
      <c r="BA23" s="32">
        <v>70131.427818498589</v>
      </c>
      <c r="BB23" s="32">
        <v>86749.542673282966</v>
      </c>
      <c r="BC23" s="32">
        <v>62704.870217934767</v>
      </c>
      <c r="BD23" s="32">
        <v>73239.964384567866</v>
      </c>
      <c r="BE23" s="32">
        <v>77729.289774622972</v>
      </c>
      <c r="BF23" s="32">
        <v>97705.403936098301</v>
      </c>
      <c r="BG23" s="32">
        <v>68415.892661944905</v>
      </c>
      <c r="BH23" s="32">
        <v>82004.453740610494</v>
      </c>
      <c r="BI23" s="32">
        <v>87978.7008333759</v>
      </c>
      <c r="BJ23" s="32">
        <v>113016.8535314023</v>
      </c>
      <c r="BK23" s="32">
        <v>77634.0575320762</v>
      </c>
      <c r="BL23" s="32">
        <v>95098.403990640378</v>
      </c>
      <c r="BM23" s="32">
        <v>101656.54432170808</v>
      </c>
      <c r="BN23" s="32">
        <v>125496.54625071154</v>
      </c>
      <c r="BO23" s="32">
        <v>85657.852448161531</v>
      </c>
      <c r="BP23" s="32">
        <v>105260.63071123717</v>
      </c>
      <c r="BQ23" s="32">
        <v>114331.58847398087</v>
      </c>
      <c r="BR23" s="32">
        <v>146265.65220140599</v>
      </c>
      <c r="BS23" s="30">
        <v>91206.226360801506</v>
      </c>
      <c r="BT23" s="30">
        <v>111873.37904579409</v>
      </c>
      <c r="BU23" s="30">
        <v>122039.81046242901</v>
      </c>
      <c r="BV23" s="30">
        <v>157174.16990898229</v>
      </c>
      <c r="BW23" s="32">
        <v>99453.198182129636</v>
      </c>
      <c r="BX23" s="32">
        <v>121099.4591804232</v>
      </c>
      <c r="BY23" s="32">
        <v>122295.17187123701</v>
      </c>
      <c r="BZ23" s="32">
        <v>165752.85447417098</v>
      </c>
      <c r="CA23" s="32">
        <v>110107.59486444398</v>
      </c>
      <c r="CB23" s="32">
        <v>138327.96265301059</v>
      </c>
      <c r="CC23" s="32">
        <v>154641.32674947981</v>
      </c>
      <c r="CD23" s="32">
        <v>180210.35950952754</v>
      </c>
      <c r="CE23" s="32">
        <v>115184.64627343316</v>
      </c>
      <c r="CF23" s="32">
        <v>146989.23460925548</v>
      </c>
      <c r="CG23" s="32">
        <v>164824.17976931509</v>
      </c>
      <c r="CH23" s="32">
        <v>203213.99416007564</v>
      </c>
      <c r="CI23" s="32">
        <v>124775.42887264743</v>
      </c>
      <c r="CJ23" s="32">
        <v>161303.1285148004</v>
      </c>
      <c r="CK23" s="32">
        <v>180736.31948489396</v>
      </c>
      <c r="CL23" s="32">
        <v>226964.6545210511</v>
      </c>
      <c r="CM23" s="32">
        <v>138122.41251945944</v>
      </c>
      <c r="CN23" s="32">
        <v>181551.73012432017</v>
      </c>
      <c r="CO23" s="32">
        <v>206476.91247050476</v>
      </c>
      <c r="CP23" s="32">
        <v>261025.80660727975</v>
      </c>
    </row>
    <row r="24" spans="1:94">
      <c r="A24" t="s">
        <v>161</v>
      </c>
      <c r="B24" s="27" t="s">
        <v>177</v>
      </c>
      <c r="C24" s="27" t="s">
        <v>161</v>
      </c>
      <c r="D24" s="27" t="s">
        <v>304</v>
      </c>
      <c r="E24" s="33" t="s">
        <v>16</v>
      </c>
      <c r="F24" s="33" t="s">
        <v>14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34">
        <v>268621.69434691494</v>
      </c>
      <c r="AF24" s="34">
        <v>278962.81908310356</v>
      </c>
      <c r="AG24" s="34">
        <v>279252.25258625427</v>
      </c>
      <c r="AH24" s="34">
        <v>286289.51096453087</v>
      </c>
      <c r="AI24" s="34">
        <v>314259.37782817305</v>
      </c>
      <c r="AJ24" s="34">
        <v>343361.60296889616</v>
      </c>
      <c r="AK24" s="34">
        <v>350155.33200511406</v>
      </c>
      <c r="AL24" s="34">
        <v>369485.82282691734</v>
      </c>
      <c r="AM24" s="34">
        <v>379936.87555856316</v>
      </c>
      <c r="AN24" s="34">
        <v>389680.5687165921</v>
      </c>
      <c r="AO24" s="34">
        <v>400572.89495678345</v>
      </c>
      <c r="AP24" s="34">
        <v>423418.21740295226</v>
      </c>
      <c r="AQ24" s="34">
        <v>432031.61032578012</v>
      </c>
      <c r="AR24" s="34">
        <v>446164.09282142884</v>
      </c>
      <c r="AS24" s="34">
        <v>461987.42385645135</v>
      </c>
      <c r="AT24" s="34">
        <v>473526.77949569892</v>
      </c>
      <c r="AU24" s="34">
        <v>484630.54524986679</v>
      </c>
      <c r="AV24" s="34">
        <v>501449.81671243202</v>
      </c>
      <c r="AW24" s="34">
        <v>516196.17034733499</v>
      </c>
      <c r="AX24" s="34">
        <v>518135.02284569183</v>
      </c>
      <c r="AY24" s="34">
        <v>524139.43391820911</v>
      </c>
      <c r="AZ24" s="34">
        <v>542858.07948139764</v>
      </c>
      <c r="BA24" s="34">
        <v>556744.13146205689</v>
      </c>
      <c r="BB24" s="34">
        <v>566634.03192682983</v>
      </c>
      <c r="BC24" s="34">
        <v>570738.3522798667</v>
      </c>
      <c r="BD24" s="34">
        <v>596993.09264109528</v>
      </c>
      <c r="BE24" s="34">
        <v>615509.18655430235</v>
      </c>
      <c r="BF24" s="34">
        <v>633495.9065417028</v>
      </c>
      <c r="BG24" s="34">
        <v>628643.79752984049</v>
      </c>
      <c r="BH24" s="34">
        <v>662080.40557344339</v>
      </c>
      <c r="BI24" s="34">
        <v>684246.39329645992</v>
      </c>
      <c r="BJ24" s="34">
        <v>705019.5486292016</v>
      </c>
      <c r="BK24" s="34">
        <v>697354.76932001684</v>
      </c>
      <c r="BL24" s="34">
        <v>728268.27506949438</v>
      </c>
      <c r="BM24" s="34">
        <v>747298.57275759545</v>
      </c>
      <c r="BN24" s="34">
        <v>782855.78443303157</v>
      </c>
      <c r="BO24" s="34">
        <v>765343.21421748842</v>
      </c>
      <c r="BP24" s="34">
        <v>802626.3898727881</v>
      </c>
      <c r="BQ24" s="34">
        <v>819212.59463122382</v>
      </c>
      <c r="BR24" s="34">
        <v>885967.32636377669</v>
      </c>
      <c r="BS24" s="59">
        <f>SUM(BS25:BS38)</f>
        <v>791440.18372420117</v>
      </c>
      <c r="BT24" s="59">
        <f t="shared" ref="BT24:CP24" si="7">SUM(BT25:BT38)</f>
        <v>804952.87962464592</v>
      </c>
      <c r="BU24" s="59">
        <f t="shared" si="7"/>
        <v>854462.12547902297</v>
      </c>
      <c r="BV24" s="59">
        <f t="shared" si="7"/>
        <v>914204.712266205</v>
      </c>
      <c r="BW24" s="59">
        <f t="shared" si="7"/>
        <v>832383.5143282871</v>
      </c>
      <c r="BX24" s="59">
        <f t="shared" si="7"/>
        <v>867279.43208651268</v>
      </c>
      <c r="BY24" s="59">
        <f t="shared" si="7"/>
        <v>802914.27656082483</v>
      </c>
      <c r="BZ24" s="59">
        <f t="shared" si="7"/>
        <v>999137.93703058467</v>
      </c>
      <c r="CA24" s="59">
        <f t="shared" si="7"/>
        <v>890653.42457342043</v>
      </c>
      <c r="CB24" s="59">
        <f t="shared" si="7"/>
        <v>969224.49774293997</v>
      </c>
      <c r="CC24" s="59">
        <f t="shared" si="7"/>
        <v>978396.00728114822</v>
      </c>
      <c r="CD24" s="59">
        <f t="shared" si="7"/>
        <v>1119539.1839783532</v>
      </c>
      <c r="CE24" s="59">
        <f t="shared" si="7"/>
        <v>991797.98760001583</v>
      </c>
      <c r="CF24" s="59">
        <f t="shared" si="7"/>
        <v>1061112.2852133682</v>
      </c>
      <c r="CG24" s="59">
        <f t="shared" si="7"/>
        <v>1074172.6451032462</v>
      </c>
      <c r="CH24" s="59">
        <f t="shared" si="7"/>
        <v>1235848.2410826574</v>
      </c>
      <c r="CI24" s="59">
        <f t="shared" si="7"/>
        <v>1097337.7455475314</v>
      </c>
      <c r="CJ24" s="59">
        <f t="shared" si="7"/>
        <v>1192144.801077201</v>
      </c>
      <c r="CK24" s="59">
        <f t="shared" si="7"/>
        <v>1203179.6418139897</v>
      </c>
      <c r="CL24" s="59">
        <f t="shared" si="7"/>
        <v>1382445.3437216689</v>
      </c>
      <c r="CM24" s="59">
        <f t="shared" si="7"/>
        <v>1222696.8309349152</v>
      </c>
      <c r="CN24" s="59">
        <f t="shared" si="7"/>
        <v>1349016.4115155863</v>
      </c>
      <c r="CO24" s="59">
        <f t="shared" si="7"/>
        <v>1361413.0432781316</v>
      </c>
      <c r="CP24" s="59">
        <f t="shared" si="7"/>
        <v>1558419.1917887882</v>
      </c>
    </row>
    <row r="25" spans="1:94">
      <c r="A25" t="s">
        <v>41</v>
      </c>
      <c r="B25" t="s">
        <v>201</v>
      </c>
      <c r="C25" t="s">
        <v>41</v>
      </c>
      <c r="D25" s="65" t="s">
        <v>305</v>
      </c>
      <c r="E25" s="22" t="s">
        <v>16</v>
      </c>
      <c r="F25" s="22" t="s">
        <v>14</v>
      </c>
      <c r="AE25" s="32">
        <v>54438.330191294437</v>
      </c>
      <c r="AF25" s="32">
        <v>51370.146211285806</v>
      </c>
      <c r="AG25" s="32">
        <v>50070.278092024899</v>
      </c>
      <c r="AH25" s="32">
        <v>46995.395296594827</v>
      </c>
      <c r="AI25" s="32">
        <v>67653.199247684068</v>
      </c>
      <c r="AJ25" s="32">
        <v>69406.999371292652</v>
      </c>
      <c r="AK25" s="32">
        <v>69532.570179885108</v>
      </c>
      <c r="AL25" s="32">
        <v>63230.697633616626</v>
      </c>
      <c r="AM25" s="32">
        <v>88131.919752951173</v>
      </c>
      <c r="AN25" s="32">
        <v>85235.898898976287</v>
      </c>
      <c r="AO25" s="32">
        <v>83056.856117504503</v>
      </c>
      <c r="AP25" s="32">
        <v>77511.167187534418</v>
      </c>
      <c r="AQ25" s="32">
        <v>97886.114782188393</v>
      </c>
      <c r="AR25" s="32">
        <v>96018.94244332418</v>
      </c>
      <c r="AS25" s="32">
        <v>95565.555115945332</v>
      </c>
      <c r="AT25" s="32">
        <v>88768.774052007997</v>
      </c>
      <c r="AU25" s="32">
        <v>111638.70067480892</v>
      </c>
      <c r="AV25" s="32">
        <v>109523.96614157374</v>
      </c>
      <c r="AW25" s="32">
        <v>109733.16603337076</v>
      </c>
      <c r="AX25" s="32">
        <v>101383.80356223776</v>
      </c>
      <c r="AY25" s="32">
        <v>121179.64041342758</v>
      </c>
      <c r="AZ25" s="32">
        <v>120371.2815333606</v>
      </c>
      <c r="BA25" s="32">
        <v>120495.3288461223</v>
      </c>
      <c r="BB25" s="32">
        <v>112368.01895827398</v>
      </c>
      <c r="BC25" s="32">
        <v>130059.64577586848</v>
      </c>
      <c r="BD25" s="32">
        <v>131799.73021521146</v>
      </c>
      <c r="BE25" s="32">
        <v>131987.15489777795</v>
      </c>
      <c r="BF25" s="32">
        <v>124896.20052299724</v>
      </c>
      <c r="BG25" s="32">
        <v>143306.63529051462</v>
      </c>
      <c r="BH25" s="32">
        <v>145204.36151944887</v>
      </c>
      <c r="BI25" s="32">
        <v>146080.47843059883</v>
      </c>
      <c r="BJ25" s="32">
        <v>142858.28501455986</v>
      </c>
      <c r="BK25" s="32">
        <v>159215.81291511274</v>
      </c>
      <c r="BL25" s="32">
        <v>161482.80878894747</v>
      </c>
      <c r="BM25" s="32">
        <v>160692.82941987333</v>
      </c>
      <c r="BN25" s="32">
        <v>159689.69534313248</v>
      </c>
      <c r="BO25" s="32">
        <v>176504.98091210081</v>
      </c>
      <c r="BP25" s="32">
        <v>179543.03489044512</v>
      </c>
      <c r="BQ25" s="32">
        <v>178749.04489384819</v>
      </c>
      <c r="BR25" s="32">
        <v>185235.13219140068</v>
      </c>
      <c r="BS25" s="30">
        <v>190256.7491280617</v>
      </c>
      <c r="BT25" s="30">
        <v>188577.24966632007</v>
      </c>
      <c r="BU25" s="30">
        <v>191910.91758520374</v>
      </c>
      <c r="BV25" s="30">
        <v>200633.63446715483</v>
      </c>
      <c r="BW25" s="32">
        <v>205479.11809314607</v>
      </c>
      <c r="BX25" s="32">
        <v>204616.12806120969</v>
      </c>
      <c r="BY25" s="32">
        <v>168868.94458672323</v>
      </c>
      <c r="BZ25" s="32">
        <v>217425.3602541252</v>
      </c>
      <c r="CA25" s="32">
        <v>222126.80044996447</v>
      </c>
      <c r="CB25" s="32">
        <v>233047.11311755251</v>
      </c>
      <c r="CC25" s="32">
        <v>222261.10301251046</v>
      </c>
      <c r="CD25" s="32">
        <v>246985.70944260553</v>
      </c>
      <c r="CE25" s="32">
        <v>245627.87816192053</v>
      </c>
      <c r="CF25" s="32">
        <v>254038.77427673573</v>
      </c>
      <c r="CG25" s="32">
        <v>240338.47276831616</v>
      </c>
      <c r="CH25" s="32">
        <v>266891.8214573625</v>
      </c>
      <c r="CI25" s="32">
        <v>269940.33125435654</v>
      </c>
      <c r="CJ25" s="32">
        <v>282481.12537842861</v>
      </c>
      <c r="CK25" s="32">
        <v>269049.79497034044</v>
      </c>
      <c r="CL25" s="32">
        <v>300448.73034269619</v>
      </c>
      <c r="CM25" s="32">
        <v>297023.27543990716</v>
      </c>
      <c r="CN25" s="32">
        <v>313964.77165378089</v>
      </c>
      <c r="CO25" s="32">
        <v>299675.01014977955</v>
      </c>
      <c r="CP25" s="32">
        <v>338436.57828718802</v>
      </c>
    </row>
    <row r="26" spans="1:94">
      <c r="A26" t="s">
        <v>42</v>
      </c>
      <c r="B26" t="s">
        <v>199</v>
      </c>
      <c r="C26" t="s">
        <v>42</v>
      </c>
      <c r="D26" t="s">
        <v>306</v>
      </c>
      <c r="E26" s="22" t="s">
        <v>16</v>
      </c>
      <c r="F26" s="22" t="s">
        <v>14</v>
      </c>
      <c r="AE26" s="32">
        <v>32720.145219285092</v>
      </c>
      <c r="AF26" s="32">
        <v>33199.281325930191</v>
      </c>
      <c r="AG26" s="32">
        <v>32427.595070767242</v>
      </c>
      <c r="AH26" s="32">
        <v>30907.907835911392</v>
      </c>
      <c r="AI26" s="32">
        <v>37226.18326929539</v>
      </c>
      <c r="AJ26" s="32">
        <v>45957.516009635008</v>
      </c>
      <c r="AK26" s="32">
        <v>38128.132303269987</v>
      </c>
      <c r="AL26" s="32">
        <v>41361.239027397241</v>
      </c>
      <c r="AM26" s="32">
        <v>46357.63254073495</v>
      </c>
      <c r="AN26" s="32">
        <v>47676.462066515465</v>
      </c>
      <c r="AO26" s="32">
        <v>46410.705053485886</v>
      </c>
      <c r="AP26" s="32">
        <v>48506.189948629675</v>
      </c>
      <c r="AQ26" s="32">
        <v>54940.769147929859</v>
      </c>
      <c r="AR26" s="32">
        <v>56417.621404409801</v>
      </c>
      <c r="AS26" s="32">
        <v>55233.868004420998</v>
      </c>
      <c r="AT26" s="32">
        <v>50563.289263323997</v>
      </c>
      <c r="AU26" s="32">
        <v>60731.154581741503</v>
      </c>
      <c r="AV26" s="32">
        <v>62751.179465849506</v>
      </c>
      <c r="AW26" s="32">
        <v>62655.576914833815</v>
      </c>
      <c r="AX26" s="32">
        <v>57733.743653403188</v>
      </c>
      <c r="AY26" s="32">
        <v>64457.056328123697</v>
      </c>
      <c r="AZ26" s="32">
        <v>65494.375276451385</v>
      </c>
      <c r="BA26" s="32">
        <v>65761.535373501858</v>
      </c>
      <c r="BB26" s="32">
        <v>60159.317793081689</v>
      </c>
      <c r="BC26" s="32">
        <v>71007.975413849126</v>
      </c>
      <c r="BD26" s="32">
        <v>72930.193050923306</v>
      </c>
      <c r="BE26" s="32">
        <v>73378.220486467224</v>
      </c>
      <c r="BF26" s="32">
        <v>68658.819378476881</v>
      </c>
      <c r="BG26" s="32">
        <v>75097.789586954314</v>
      </c>
      <c r="BH26" s="32">
        <v>78853.16993943628</v>
      </c>
      <c r="BI26" s="32">
        <v>79372.651413253407</v>
      </c>
      <c r="BJ26" s="32">
        <v>74072.499315213005</v>
      </c>
      <c r="BK26" s="32">
        <v>86937.382716655193</v>
      </c>
      <c r="BL26" s="32">
        <v>86128.455288176294</v>
      </c>
      <c r="BM26" s="32">
        <v>86622.123212463994</v>
      </c>
      <c r="BN26" s="32">
        <v>87118.925857648894</v>
      </c>
      <c r="BO26" s="32">
        <v>96957.584175721466</v>
      </c>
      <c r="BP26" s="32">
        <v>95942.040844826552</v>
      </c>
      <c r="BQ26" s="32">
        <v>96423.322911044655</v>
      </c>
      <c r="BR26" s="32">
        <v>98038.09999633301</v>
      </c>
      <c r="BS26" s="30">
        <v>95440.576064494075</v>
      </c>
      <c r="BT26" s="30">
        <v>94983.94472593868</v>
      </c>
      <c r="BU26" s="30">
        <v>98355.492385816891</v>
      </c>
      <c r="BV26" s="30">
        <v>98174.575133087172</v>
      </c>
      <c r="BW26" s="32">
        <v>94295.491402317974</v>
      </c>
      <c r="BX26" s="32">
        <v>104015.61972832467</v>
      </c>
      <c r="BY26" s="32">
        <v>78901.195382207414</v>
      </c>
      <c r="BZ26" s="32">
        <v>100692.34632946296</v>
      </c>
      <c r="CA26" s="32">
        <v>104846.01434921728</v>
      </c>
      <c r="CB26" s="32">
        <v>120240.02702961858</v>
      </c>
      <c r="CC26" s="32">
        <v>107288.022562018</v>
      </c>
      <c r="CD26" s="32">
        <v>116627.53800443267</v>
      </c>
      <c r="CE26" s="32">
        <v>119119.9063340975</v>
      </c>
      <c r="CF26" s="32">
        <v>136476.03631137122</v>
      </c>
      <c r="CG26" s="32">
        <v>122376.32860470812</v>
      </c>
      <c r="CH26" s="32">
        <v>131967.9017754407</v>
      </c>
      <c r="CI26" s="32">
        <v>137980.89131372306</v>
      </c>
      <c r="CJ26" s="32">
        <v>162720.13386664478</v>
      </c>
      <c r="CK26" s="32">
        <v>141717.80506554828</v>
      </c>
      <c r="CL26" s="32">
        <v>153716.86521693846</v>
      </c>
      <c r="CM26" s="32">
        <v>157042.40703840583</v>
      </c>
      <c r="CN26" s="32">
        <v>185887.24063108474</v>
      </c>
      <c r="CO26" s="32">
        <v>163006.70411010762</v>
      </c>
      <c r="CP26" s="32">
        <v>174921.44063917495</v>
      </c>
    </row>
    <row r="27" spans="1:94">
      <c r="A27" t="s">
        <v>43</v>
      </c>
      <c r="B27" t="s">
        <v>200</v>
      </c>
      <c r="C27" t="s">
        <v>43</v>
      </c>
      <c r="D27" t="s">
        <v>307</v>
      </c>
      <c r="E27" s="22" t="s">
        <v>16</v>
      </c>
      <c r="F27" s="22" t="s">
        <v>14</v>
      </c>
      <c r="AE27" s="32">
        <v>20549.00038959743</v>
      </c>
      <c r="AF27" s="32">
        <v>19347.963015077166</v>
      </c>
      <c r="AG27" s="32">
        <v>19889.718683257797</v>
      </c>
      <c r="AH27" s="32">
        <v>17640.624138475177</v>
      </c>
      <c r="AI27" s="32">
        <v>22867.47588263945</v>
      </c>
      <c r="AJ27" s="32">
        <v>23574.685850911967</v>
      </c>
      <c r="AK27" s="32">
        <v>23142.732885900288</v>
      </c>
      <c r="AL27" s="32">
        <v>27128.855541071563</v>
      </c>
      <c r="AM27" s="32">
        <v>29092.130354245925</v>
      </c>
      <c r="AN27" s="32">
        <v>27442.849795541999</v>
      </c>
      <c r="AO27" s="32">
        <v>27361.201970114311</v>
      </c>
      <c r="AP27" s="32">
        <v>26868.863469932505</v>
      </c>
      <c r="AQ27" s="32">
        <v>32298.205524075256</v>
      </c>
      <c r="AR27" s="32">
        <v>31271.471794154953</v>
      </c>
      <c r="AS27" s="32">
        <v>32336.466683753955</v>
      </c>
      <c r="AT27" s="32">
        <v>30384.587512861559</v>
      </c>
      <c r="AU27" s="32">
        <v>35368.400967491136</v>
      </c>
      <c r="AV27" s="32">
        <v>34233.673979453277</v>
      </c>
      <c r="AW27" s="32">
        <v>36133.494614897761</v>
      </c>
      <c r="AX27" s="32">
        <v>34350.290124809384</v>
      </c>
      <c r="AY27" s="32">
        <v>38287.769536530381</v>
      </c>
      <c r="AZ27" s="32">
        <v>36825.149773917808</v>
      </c>
      <c r="BA27" s="32">
        <v>38929.493282780604</v>
      </c>
      <c r="BB27" s="32">
        <v>36393.392525223637</v>
      </c>
      <c r="BC27" s="32">
        <v>41327.257828536109</v>
      </c>
      <c r="BD27" s="32">
        <v>40281.999817770913</v>
      </c>
      <c r="BE27" s="32">
        <v>42333.090834234412</v>
      </c>
      <c r="BF27" s="32">
        <v>40597.29355142347</v>
      </c>
      <c r="BG27" s="32">
        <v>45290.504386214176</v>
      </c>
      <c r="BH27" s="32">
        <v>46158.340144200178</v>
      </c>
      <c r="BI27" s="32">
        <v>47916.341475760586</v>
      </c>
      <c r="BJ27" s="32">
        <v>45644.983763007738</v>
      </c>
      <c r="BK27" s="32">
        <v>50808.003084103846</v>
      </c>
      <c r="BL27" s="32">
        <v>50397.721377775088</v>
      </c>
      <c r="BM27" s="32">
        <v>50960.327631049317</v>
      </c>
      <c r="BN27" s="32">
        <v>50844.420452082792</v>
      </c>
      <c r="BO27" s="32">
        <v>56147.812941138574</v>
      </c>
      <c r="BP27" s="32">
        <v>56671.36344635058</v>
      </c>
      <c r="BQ27" s="32">
        <v>56959.055076651661</v>
      </c>
      <c r="BR27" s="32">
        <v>56710.104230466815</v>
      </c>
      <c r="BS27" s="30">
        <v>50059.134759330285</v>
      </c>
      <c r="BT27" s="30">
        <v>41070.873192684179</v>
      </c>
      <c r="BU27" s="30">
        <v>48181.829313133378</v>
      </c>
      <c r="BV27" s="30">
        <v>42238.289765146015</v>
      </c>
      <c r="BW27" s="32">
        <v>46567.740571965885</v>
      </c>
      <c r="BX27" s="32">
        <v>38179.396941347048</v>
      </c>
      <c r="BY27" s="32">
        <v>20311.256336504885</v>
      </c>
      <c r="BZ27" s="32">
        <v>41685.425973000158</v>
      </c>
      <c r="CA27" s="32">
        <v>46704.268703279769</v>
      </c>
      <c r="CB27" s="32">
        <v>49726.712860838903</v>
      </c>
      <c r="CC27" s="32">
        <v>57467.73716734106</v>
      </c>
      <c r="CD27" s="32">
        <v>58918.782834658123</v>
      </c>
      <c r="CE27" s="32">
        <v>61433.068688873631</v>
      </c>
      <c r="CF27" s="32">
        <v>57543.457657607141</v>
      </c>
      <c r="CG27" s="32">
        <v>66657.480279667609</v>
      </c>
      <c r="CH27" s="32">
        <v>67416.282319945356</v>
      </c>
      <c r="CI27" s="32">
        <v>70088.491016055006</v>
      </c>
      <c r="CJ27" s="32">
        <v>66923.181385078016</v>
      </c>
      <c r="CK27" s="32">
        <v>76039.977184451636</v>
      </c>
      <c r="CL27" s="32">
        <v>78012.989676380792</v>
      </c>
      <c r="CM27" s="32">
        <v>80759.497434867022</v>
      </c>
      <c r="CN27" s="32">
        <v>77290.806742002984</v>
      </c>
      <c r="CO27" s="32">
        <v>88567.12134830287</v>
      </c>
      <c r="CP27" s="32">
        <v>90433.789010458742</v>
      </c>
    </row>
    <row r="28" spans="1:94">
      <c r="A28" t="s">
        <v>44</v>
      </c>
      <c r="B28" t="s">
        <v>178</v>
      </c>
      <c r="C28" t="s">
        <v>44</v>
      </c>
      <c r="D28" t="s">
        <v>308</v>
      </c>
      <c r="E28" s="22" t="s">
        <v>16</v>
      </c>
      <c r="F28" s="22" t="s">
        <v>14</v>
      </c>
      <c r="AE28" s="32">
        <v>29464.672660694752</v>
      </c>
      <c r="AF28" s="32">
        <v>31178.045379468931</v>
      </c>
      <c r="AG28" s="32">
        <v>30595.310488969611</v>
      </c>
      <c r="AH28" s="32">
        <v>29014.161572687706</v>
      </c>
      <c r="AI28" s="32">
        <v>33230.405477797765</v>
      </c>
      <c r="AJ28" s="32">
        <v>33416.233336933008</v>
      </c>
      <c r="AK28" s="32">
        <v>34228.657112010886</v>
      </c>
      <c r="AL28" s="32">
        <v>33991.371962710124</v>
      </c>
      <c r="AM28" s="32">
        <v>36755.118714673808</v>
      </c>
      <c r="AN28" s="32">
        <v>37365.554384527859</v>
      </c>
      <c r="AO28" s="32">
        <v>37592.746751878942</v>
      </c>
      <c r="AP28" s="32">
        <v>39188.575551169983</v>
      </c>
      <c r="AQ28" s="32">
        <v>40715.192904409756</v>
      </c>
      <c r="AR28" s="32">
        <v>41213.513341607788</v>
      </c>
      <c r="AS28" s="32">
        <v>41741.846102057039</v>
      </c>
      <c r="AT28" s="32">
        <v>43978.085764442731</v>
      </c>
      <c r="AU28" s="32">
        <v>44572.708560768398</v>
      </c>
      <c r="AV28" s="32">
        <v>44997.891308165104</v>
      </c>
      <c r="AW28" s="32">
        <v>46179.276610174551</v>
      </c>
      <c r="AX28" s="32">
        <v>49120.003837707074</v>
      </c>
      <c r="AY28" s="32">
        <v>48835.103297896363</v>
      </c>
      <c r="AZ28" s="32">
        <v>49555.716512704355</v>
      </c>
      <c r="BA28" s="32">
        <v>50808.960374159018</v>
      </c>
      <c r="BB28" s="32">
        <v>54072.88909821416</v>
      </c>
      <c r="BC28" s="32">
        <v>53295.533247078507</v>
      </c>
      <c r="BD28" s="32">
        <v>54538.528235952064</v>
      </c>
      <c r="BE28" s="32">
        <v>55163.68767846829</v>
      </c>
      <c r="BF28" s="32">
        <v>58555.561818838876</v>
      </c>
      <c r="BG28" s="32">
        <v>57601.870472503884</v>
      </c>
      <c r="BH28" s="32">
        <v>58330.129613243313</v>
      </c>
      <c r="BI28" s="32">
        <v>59548.205516441747</v>
      </c>
      <c r="BJ28" s="32">
        <v>63438.320262222289</v>
      </c>
      <c r="BK28" s="32">
        <v>63600.20590101467</v>
      </c>
      <c r="BL28" s="32">
        <v>63164.267077972909</v>
      </c>
      <c r="BM28" s="32">
        <v>63720.427358471636</v>
      </c>
      <c r="BN28" s="32">
        <v>68271.48771291817</v>
      </c>
      <c r="BO28" s="32">
        <v>68485.636505403178</v>
      </c>
      <c r="BP28" s="32">
        <v>68068.44901702636</v>
      </c>
      <c r="BQ28" s="32">
        <v>68883.579979497998</v>
      </c>
      <c r="BR28" s="32">
        <v>76175.496525294497</v>
      </c>
      <c r="BS28" s="30">
        <v>72785.897923610173</v>
      </c>
      <c r="BT28" s="30">
        <v>69932.421202043799</v>
      </c>
      <c r="BU28" s="30">
        <v>72078.879169815802</v>
      </c>
      <c r="BV28" s="30">
        <v>76450.639232478905</v>
      </c>
      <c r="BW28" s="32">
        <v>75189.274728951379</v>
      </c>
      <c r="BX28" s="32">
        <v>73680.157605191605</v>
      </c>
      <c r="BY28" s="32">
        <v>74960.692308978367</v>
      </c>
      <c r="BZ28" s="32">
        <v>81607.282333626732</v>
      </c>
      <c r="CA28" s="32">
        <v>81300.777078695086</v>
      </c>
      <c r="CB28" s="32">
        <v>77798.375792219813</v>
      </c>
      <c r="CC28" s="32">
        <v>83717.238061578566</v>
      </c>
      <c r="CD28" s="32">
        <v>94171.375168599974</v>
      </c>
      <c r="CE28" s="32">
        <v>85725.241068220435</v>
      </c>
      <c r="CF28" s="32">
        <v>85086.569687791984</v>
      </c>
      <c r="CG28" s="32">
        <v>89745.928465762379</v>
      </c>
      <c r="CH28" s="32">
        <v>100517.47109521012</v>
      </c>
      <c r="CI28" s="32">
        <v>90372.455648964882</v>
      </c>
      <c r="CJ28" s="32">
        <v>92377.453244359887</v>
      </c>
      <c r="CK28" s="32">
        <v>96630.448157075167</v>
      </c>
      <c r="CL28" s="32">
        <v>108108.59659876693</v>
      </c>
      <c r="CM28" s="32">
        <v>96894.970861979775</v>
      </c>
      <c r="CN28" s="32">
        <v>100128.06979683302</v>
      </c>
      <c r="CO28" s="32">
        <v>108707.10603081596</v>
      </c>
      <c r="CP28" s="32">
        <v>113473.40464810608</v>
      </c>
    </row>
    <row r="29" spans="1:94">
      <c r="A29" t="s">
        <v>45</v>
      </c>
      <c r="B29" t="s">
        <v>179</v>
      </c>
      <c r="C29" t="s">
        <v>45</v>
      </c>
      <c r="D29" s="65" t="s">
        <v>309</v>
      </c>
      <c r="E29" s="22" t="s">
        <v>16</v>
      </c>
      <c r="F29" s="22" t="s">
        <v>14</v>
      </c>
      <c r="AE29" s="32">
        <v>28459.255631698583</v>
      </c>
      <c r="AF29" s="32">
        <v>29413.457738932306</v>
      </c>
      <c r="AG29" s="32">
        <v>30517.50583164327</v>
      </c>
      <c r="AH29" s="32">
        <v>34661.489157023025</v>
      </c>
      <c r="AI29" s="32">
        <v>34493.775487916326</v>
      </c>
      <c r="AJ29" s="32">
        <v>35812.169085246605</v>
      </c>
      <c r="AK29" s="32">
        <v>41683.584444178246</v>
      </c>
      <c r="AL29" s="32">
        <v>43931.391454171448</v>
      </c>
      <c r="AM29" s="32">
        <v>40652.964078074452</v>
      </c>
      <c r="AN29" s="32">
        <v>41333.022433233695</v>
      </c>
      <c r="AO29" s="32">
        <v>47338.673674377103</v>
      </c>
      <c r="AP29" s="32">
        <v>49052.736281010832</v>
      </c>
      <c r="AQ29" s="32">
        <v>46044.988770282333</v>
      </c>
      <c r="AR29" s="32">
        <v>46088.011388772546</v>
      </c>
      <c r="AS29" s="32">
        <v>53603.051330901413</v>
      </c>
      <c r="AT29" s="32">
        <v>55317.595187842147</v>
      </c>
      <c r="AU29" s="32">
        <v>50422.788775544192</v>
      </c>
      <c r="AV29" s="32">
        <v>50829.737428931192</v>
      </c>
      <c r="AW29" s="32">
        <v>58280.050386966504</v>
      </c>
      <c r="AX29" s="32">
        <v>54832.117595052929</v>
      </c>
      <c r="AY29" s="32">
        <v>53409.648344163354</v>
      </c>
      <c r="AZ29" s="32">
        <v>53482.34913897972</v>
      </c>
      <c r="BA29" s="32">
        <v>60948.574517495588</v>
      </c>
      <c r="BB29" s="32">
        <v>64301.518353384337</v>
      </c>
      <c r="BC29" s="32">
        <v>56930.582217878342</v>
      </c>
      <c r="BD29" s="32">
        <v>57676.345785176774</v>
      </c>
      <c r="BE29" s="32">
        <v>65902.904111580734</v>
      </c>
      <c r="BF29" s="32">
        <v>71061.059444461396</v>
      </c>
      <c r="BG29" s="32">
        <v>62900.992187766002</v>
      </c>
      <c r="BH29" s="32">
        <v>63160.030129306222</v>
      </c>
      <c r="BI29" s="32">
        <v>73007.85225207881</v>
      </c>
      <c r="BJ29" s="32">
        <v>77816.355349521327</v>
      </c>
      <c r="BK29" s="32">
        <v>69320.698621261006</v>
      </c>
      <c r="BL29" s="32">
        <v>69880.815869399899</v>
      </c>
      <c r="BM29" s="32">
        <v>80469.373372598158</v>
      </c>
      <c r="BN29" s="32">
        <v>85472.855929142213</v>
      </c>
      <c r="BO29" s="32">
        <v>74348.575946931756</v>
      </c>
      <c r="BP29" s="32">
        <v>74137.744084400765</v>
      </c>
      <c r="BQ29" s="32">
        <v>87511.78941523387</v>
      </c>
      <c r="BR29" s="32">
        <v>102247.27127707879</v>
      </c>
      <c r="BS29" s="30">
        <v>79361.677394329134</v>
      </c>
      <c r="BT29" s="30">
        <v>75514.057307415933</v>
      </c>
      <c r="BU29" s="30">
        <v>93530.351250086736</v>
      </c>
      <c r="BV29" s="30">
        <v>109290.4681333105</v>
      </c>
      <c r="BW29" s="32">
        <v>89495.075781924301</v>
      </c>
      <c r="BX29" s="32">
        <v>85544.928535399871</v>
      </c>
      <c r="BY29" s="32">
        <v>102761.710970225</v>
      </c>
      <c r="BZ29" s="32">
        <v>123876.17794437153</v>
      </c>
      <c r="CA29" s="32">
        <v>100185.53781032281</v>
      </c>
      <c r="CB29" s="32">
        <v>98493.011936142109</v>
      </c>
      <c r="CC29" s="32">
        <v>119353.81372286678</v>
      </c>
      <c r="CD29" s="32">
        <v>137630.87915509971</v>
      </c>
      <c r="CE29" s="32">
        <v>111436.7323623725</v>
      </c>
      <c r="CF29" s="32">
        <v>104811.76636114607</v>
      </c>
      <c r="CG29" s="32">
        <v>128516.59560079267</v>
      </c>
      <c r="CH29" s="32">
        <v>153024.21696664541</v>
      </c>
      <c r="CI29" s="32">
        <v>120548.11379811302</v>
      </c>
      <c r="CJ29" s="32">
        <v>117808.82231892434</v>
      </c>
      <c r="CK29" s="32">
        <v>144177.53367302343</v>
      </c>
      <c r="CL29" s="32">
        <v>171566.44739063919</v>
      </c>
      <c r="CM29" s="32">
        <v>132500.33883683122</v>
      </c>
      <c r="CN29" s="32">
        <v>130169.16356384744</v>
      </c>
      <c r="CO29" s="32">
        <v>160215.49615883979</v>
      </c>
      <c r="CP29" s="32">
        <v>193636.53365280994</v>
      </c>
    </row>
    <row r="30" spans="1:94">
      <c r="A30" t="s">
        <v>46</v>
      </c>
      <c r="B30" t="s">
        <v>180</v>
      </c>
      <c r="C30" t="s">
        <v>46</v>
      </c>
      <c r="D30" s="65" t="s">
        <v>310</v>
      </c>
      <c r="E30" s="22" t="s">
        <v>16</v>
      </c>
      <c r="F30" s="22" t="s">
        <v>14</v>
      </c>
      <c r="AE30" s="32">
        <v>32975.249416437888</v>
      </c>
      <c r="AF30" s="32">
        <v>34131.735309561911</v>
      </c>
      <c r="AG30" s="32">
        <v>35053.64631627543</v>
      </c>
      <c r="AH30" s="32">
        <v>38765.753803924279</v>
      </c>
      <c r="AI30" s="32">
        <v>38587.956401634154</v>
      </c>
      <c r="AJ30" s="32">
        <v>39927.498775039661</v>
      </c>
      <c r="AK30" s="32">
        <v>45465.731243247923</v>
      </c>
      <c r="AL30" s="32">
        <v>50215.928956881951</v>
      </c>
      <c r="AM30" s="32">
        <v>44567.106457072499</v>
      </c>
      <c r="AN30" s="32">
        <v>42204.507343999758</v>
      </c>
      <c r="AO30" s="32">
        <v>50412.012330633064</v>
      </c>
      <c r="AP30" s="32">
        <v>53200.585600633072</v>
      </c>
      <c r="AQ30" s="32">
        <v>47892.87329292277</v>
      </c>
      <c r="AR30" s="32">
        <v>47202.280705156765</v>
      </c>
      <c r="AS30" s="32">
        <v>54363.739161196863</v>
      </c>
      <c r="AT30" s="32">
        <v>56555.371609193193</v>
      </c>
      <c r="AU30" s="32">
        <v>52182.127323698638</v>
      </c>
      <c r="AV30" s="32">
        <v>51213.422300541351</v>
      </c>
      <c r="AW30" s="32">
        <v>58730.535964575552</v>
      </c>
      <c r="AX30" s="32">
        <v>59986.54637760944</v>
      </c>
      <c r="AY30" s="32">
        <v>55025.587768344718</v>
      </c>
      <c r="AZ30" s="32">
        <v>53368.837226077289</v>
      </c>
      <c r="BA30" s="32">
        <v>61979.551821553505</v>
      </c>
      <c r="BB30" s="32">
        <v>63568.402308887969</v>
      </c>
      <c r="BC30" s="32">
        <v>58564.246420109128</v>
      </c>
      <c r="BD30" s="32">
        <v>56873.608464158329</v>
      </c>
      <c r="BE30" s="32">
        <v>68223.240499774314</v>
      </c>
      <c r="BF30" s="32">
        <v>69636.477021491039</v>
      </c>
      <c r="BG30" s="32">
        <v>61860.427274884729</v>
      </c>
      <c r="BH30" s="32">
        <v>60845.228429172726</v>
      </c>
      <c r="BI30" s="32">
        <v>72674.933351399493</v>
      </c>
      <c r="BJ30" s="32">
        <v>74649.752225469216</v>
      </c>
      <c r="BK30" s="32">
        <v>65292.235739766737</v>
      </c>
      <c r="BL30" s="32">
        <v>62986.689465023519</v>
      </c>
      <c r="BM30" s="32">
        <v>74932.68880680282</v>
      </c>
      <c r="BN30" s="32">
        <v>78292.202876134557</v>
      </c>
      <c r="BO30" s="32">
        <v>69695.616243553581</v>
      </c>
      <c r="BP30" s="32">
        <v>66358.156465660955</v>
      </c>
      <c r="BQ30" s="32">
        <v>78022.138971417909</v>
      </c>
      <c r="BR30" s="32">
        <v>87019.831849092618</v>
      </c>
      <c r="BS30" s="30">
        <v>70385.594410915466</v>
      </c>
      <c r="BT30" s="30">
        <v>70316.823021706412</v>
      </c>
      <c r="BU30" s="30">
        <v>76711.693752463732</v>
      </c>
      <c r="BV30" s="30">
        <v>91276.734194817749</v>
      </c>
      <c r="BW30" s="32">
        <v>74199.023626127455</v>
      </c>
      <c r="BX30" s="32">
        <v>73408.119915678064</v>
      </c>
      <c r="BY30" s="32">
        <v>71576.067957302148</v>
      </c>
      <c r="BZ30" s="32">
        <v>90458.671747161337</v>
      </c>
      <c r="CA30" s="32">
        <v>74560.986028244879</v>
      </c>
      <c r="CB30" s="32">
        <v>77558.548369961616</v>
      </c>
      <c r="CC30" s="32">
        <v>81141.25402610832</v>
      </c>
      <c r="CD30" s="32">
        <v>101807.5650472694</v>
      </c>
      <c r="CE30" s="32">
        <v>81107.989406413748</v>
      </c>
      <c r="CF30" s="32">
        <v>85688.985778635833</v>
      </c>
      <c r="CG30" s="32">
        <v>90621.342185499961</v>
      </c>
      <c r="CH30" s="32">
        <v>113507.50106957648</v>
      </c>
      <c r="CI30" s="32">
        <v>86990.832299191912</v>
      </c>
      <c r="CJ30" s="32">
        <v>91116.200366548059</v>
      </c>
      <c r="CK30" s="32">
        <v>97712.166921848984</v>
      </c>
      <c r="CL30" s="32">
        <v>126059.60059581615</v>
      </c>
      <c r="CM30" s="32">
        <v>95881.552000349038</v>
      </c>
      <c r="CN30" s="32">
        <v>101727.62322506397</v>
      </c>
      <c r="CO30" s="32">
        <v>110126.42959301246</v>
      </c>
      <c r="CP30" s="32">
        <v>140537.55529579177</v>
      </c>
    </row>
    <row r="31" spans="1:94">
      <c r="A31" t="s">
        <v>47</v>
      </c>
      <c r="B31" t="s">
        <v>181</v>
      </c>
      <c r="C31" t="s">
        <v>47</v>
      </c>
      <c r="D31" s="65" t="s">
        <v>311</v>
      </c>
      <c r="E31" s="22" t="s">
        <v>16</v>
      </c>
      <c r="F31" s="22" t="s">
        <v>14</v>
      </c>
      <c r="AE31" s="32">
        <v>14667.852655410226</v>
      </c>
      <c r="AF31" s="32">
        <v>16080.871699582312</v>
      </c>
      <c r="AG31" s="32">
        <v>16955.264275729562</v>
      </c>
      <c r="AH31" s="32">
        <v>17634.117842788299</v>
      </c>
      <c r="AI31" s="32">
        <v>16609.759169816509</v>
      </c>
      <c r="AJ31" s="32">
        <v>19429.729278166404</v>
      </c>
      <c r="AK31" s="32">
        <v>22023.19764546111</v>
      </c>
      <c r="AL31" s="32">
        <v>23556.650135075921</v>
      </c>
      <c r="AM31" s="32">
        <v>20051.50123458503</v>
      </c>
      <c r="AN31" s="32">
        <v>22072.778225152291</v>
      </c>
      <c r="AO31" s="32">
        <v>24562.703026654381</v>
      </c>
      <c r="AP31" s="32">
        <v>26814.236189737843</v>
      </c>
      <c r="AQ31" s="32">
        <v>22801.787410919515</v>
      </c>
      <c r="AR31" s="32">
        <v>24967.348528402676</v>
      </c>
      <c r="AS31" s="32">
        <v>27884.240244943638</v>
      </c>
      <c r="AT31" s="32">
        <v>30241.378063430602</v>
      </c>
      <c r="AU31" s="32">
        <v>25789.64166117859</v>
      </c>
      <c r="AV31" s="32">
        <v>28230.939560013241</v>
      </c>
      <c r="AW31" s="32">
        <v>30280.155777773831</v>
      </c>
      <c r="AX31" s="32">
        <v>31539.900480307653</v>
      </c>
      <c r="AY31" s="32">
        <v>27976.520092503819</v>
      </c>
      <c r="AZ31" s="32">
        <v>30903.454397578225</v>
      </c>
      <c r="BA31" s="32">
        <v>32510.621316364173</v>
      </c>
      <c r="BB31" s="32">
        <v>34213.239734419447</v>
      </c>
      <c r="BC31" s="32">
        <v>30118.853174912005</v>
      </c>
      <c r="BD31" s="32">
        <v>33149.564849040042</v>
      </c>
      <c r="BE31" s="32">
        <v>34918.979392534675</v>
      </c>
      <c r="BF31" s="32">
        <v>36745.902925161936</v>
      </c>
      <c r="BG31" s="32">
        <v>32299.948554856364</v>
      </c>
      <c r="BH31" s="32">
        <v>35561.959178568148</v>
      </c>
      <c r="BI31" s="32">
        <v>37579.99948543866</v>
      </c>
      <c r="BJ31" s="32">
        <v>39753.835772474325</v>
      </c>
      <c r="BK31" s="32">
        <v>33429.102257645325</v>
      </c>
      <c r="BL31" s="32">
        <v>38735.950485617752</v>
      </c>
      <c r="BM31" s="32">
        <v>40797.398830752572</v>
      </c>
      <c r="BN31" s="32">
        <v>43359.138136427166</v>
      </c>
      <c r="BO31" s="32">
        <v>35861.793153089158</v>
      </c>
      <c r="BP31" s="32">
        <v>41422.900716678771</v>
      </c>
      <c r="BQ31" s="32">
        <v>43870.925691600904</v>
      </c>
      <c r="BR31" s="32">
        <v>47105.247257721283</v>
      </c>
      <c r="BS31" s="30">
        <v>38833.57498207625</v>
      </c>
      <c r="BT31" s="30">
        <v>44935.703888992291</v>
      </c>
      <c r="BU31" s="30">
        <v>47203.904144708365</v>
      </c>
      <c r="BV31" s="30">
        <v>50395.993301790084</v>
      </c>
      <c r="BW31" s="32">
        <v>40757.617984576369</v>
      </c>
      <c r="BX31" s="32">
        <v>47259.490378999624</v>
      </c>
      <c r="BY31" s="32">
        <v>49378.662551849513</v>
      </c>
      <c r="BZ31" s="32">
        <v>53028.273688132133</v>
      </c>
      <c r="CA31" s="32">
        <v>43410.73577704811</v>
      </c>
      <c r="CB31" s="32">
        <v>50510.785159722531</v>
      </c>
      <c r="CC31" s="32">
        <v>52737.605502617742</v>
      </c>
      <c r="CD31" s="32">
        <v>56668.441607241541</v>
      </c>
      <c r="CE31" s="32">
        <v>46609.524009862238</v>
      </c>
      <c r="CF31" s="32">
        <v>54146.842883719713</v>
      </c>
      <c r="CG31" s="32">
        <v>55724.006583566676</v>
      </c>
      <c r="CH31" s="32">
        <v>60636.895350184364</v>
      </c>
      <c r="CI31" s="32">
        <v>50336.296070418764</v>
      </c>
      <c r="CJ31" s="32">
        <v>58522.105897493748</v>
      </c>
      <c r="CK31" s="32">
        <v>60407.665130483307</v>
      </c>
      <c r="CL31" s="32">
        <v>65184.666467454263</v>
      </c>
      <c r="CM31" s="32">
        <v>54129.295624783044</v>
      </c>
      <c r="CN31" s="32">
        <v>63437.546690638119</v>
      </c>
      <c r="CO31" s="32">
        <v>66195.513839162246</v>
      </c>
      <c r="CP31" s="32">
        <v>72145.062802556844</v>
      </c>
    </row>
    <row r="32" spans="1:94">
      <c r="A32" t="s">
        <v>48</v>
      </c>
      <c r="B32" t="s">
        <v>182</v>
      </c>
      <c r="C32" t="s">
        <v>48</v>
      </c>
      <c r="D32" s="65" t="s">
        <v>312</v>
      </c>
      <c r="E32" s="22" t="s">
        <v>16</v>
      </c>
      <c r="F32" s="22" t="s">
        <v>14</v>
      </c>
      <c r="AE32" s="32">
        <v>8950.1534925794513</v>
      </c>
      <c r="AF32" s="32">
        <v>11449.985523818252</v>
      </c>
      <c r="AG32" s="32">
        <v>11485.648672927888</v>
      </c>
      <c r="AH32" s="32">
        <v>12285.767220197555</v>
      </c>
      <c r="AI32" s="32">
        <v>9837.1295732730396</v>
      </c>
      <c r="AJ32" s="32">
        <v>13324.539848707622</v>
      </c>
      <c r="AK32" s="32">
        <v>14359.856838396247</v>
      </c>
      <c r="AL32" s="32">
        <v>15316.293156080697</v>
      </c>
      <c r="AM32" s="32">
        <v>11805.297266855903</v>
      </c>
      <c r="AN32" s="32">
        <v>14650.968221133235</v>
      </c>
      <c r="AO32" s="32">
        <v>15654.030442070614</v>
      </c>
      <c r="AP32" s="32">
        <v>16978.019665410808</v>
      </c>
      <c r="AQ32" s="32">
        <v>13512.03488786349</v>
      </c>
      <c r="AR32" s="32">
        <v>16793.178267110474</v>
      </c>
      <c r="AS32" s="32">
        <v>18002.084022086419</v>
      </c>
      <c r="AT32" s="32">
        <v>19348.370158559272</v>
      </c>
      <c r="AU32" s="32">
        <v>15306.473063775262</v>
      </c>
      <c r="AV32" s="32">
        <v>18982.098055707243</v>
      </c>
      <c r="AW32" s="32">
        <v>19820.24951474179</v>
      </c>
      <c r="AX32" s="32">
        <v>20439.467719012668</v>
      </c>
      <c r="AY32" s="32">
        <v>16731.142382690461</v>
      </c>
      <c r="AZ32" s="32">
        <v>20772.044604923016</v>
      </c>
      <c r="BA32" s="32">
        <v>21245.441808240743</v>
      </c>
      <c r="BB32" s="32">
        <v>21931.06005706601</v>
      </c>
      <c r="BC32" s="32">
        <v>18094.429907176687</v>
      </c>
      <c r="BD32" s="32">
        <v>22307.066239815831</v>
      </c>
      <c r="BE32" s="32">
        <v>23033.089648804264</v>
      </c>
      <c r="BF32" s="32">
        <v>24196.37190562718</v>
      </c>
      <c r="BG32" s="32">
        <v>19570.991616061561</v>
      </c>
      <c r="BH32" s="32">
        <v>24685.060446113152</v>
      </c>
      <c r="BI32" s="32">
        <v>24834.000035874793</v>
      </c>
      <c r="BJ32" s="32">
        <v>26072.13711226311</v>
      </c>
      <c r="BK32" s="32">
        <v>24770.771294255326</v>
      </c>
      <c r="BL32" s="32">
        <v>25861.636933224934</v>
      </c>
      <c r="BM32" s="32">
        <v>26046.026089002215</v>
      </c>
      <c r="BN32" s="32">
        <v>27446.018325351266</v>
      </c>
      <c r="BO32" s="32">
        <v>26726.805897012513</v>
      </c>
      <c r="BP32" s="32">
        <v>28508.834408892712</v>
      </c>
      <c r="BQ32" s="32">
        <v>28508.542852199484</v>
      </c>
      <c r="BR32" s="32">
        <v>30754.260563932861</v>
      </c>
      <c r="BS32" s="30">
        <v>25468.654956050221</v>
      </c>
      <c r="BT32" s="30">
        <v>19857.689249789593</v>
      </c>
      <c r="BU32" s="30">
        <v>23461.806077087778</v>
      </c>
      <c r="BV32" s="30">
        <v>25551.795636773386</v>
      </c>
      <c r="BW32" s="32">
        <v>24719.094298550415</v>
      </c>
      <c r="BX32" s="32">
        <v>23149.526505459209</v>
      </c>
      <c r="BY32" s="32">
        <v>12387.160021045747</v>
      </c>
      <c r="BZ32" s="32">
        <v>18450.355183862681</v>
      </c>
      <c r="CA32" s="32">
        <v>24734.913440541375</v>
      </c>
      <c r="CB32" s="32">
        <v>28744.159927629087</v>
      </c>
      <c r="CC32" s="32">
        <v>26127.363440639176</v>
      </c>
      <c r="CD32" s="32">
        <v>27001.906080736964</v>
      </c>
      <c r="CE32" s="32">
        <v>30683.695359197427</v>
      </c>
      <c r="CF32" s="32">
        <v>32791.533151986092</v>
      </c>
      <c r="CG32" s="32">
        <v>29808.155893914871</v>
      </c>
      <c r="CH32" s="32">
        <v>29484.157176609064</v>
      </c>
      <c r="CI32" s="32">
        <v>34797.218388327499</v>
      </c>
      <c r="CJ32" s="32">
        <v>37172.615789692303</v>
      </c>
      <c r="CK32" s="32">
        <v>33613.045062939513</v>
      </c>
      <c r="CL32" s="32">
        <v>33157.251050667386</v>
      </c>
      <c r="CM32" s="32">
        <v>39413.571728543393</v>
      </c>
      <c r="CN32" s="32">
        <v>42303.531600874252</v>
      </c>
      <c r="CO32" s="32">
        <v>38522.498223298498</v>
      </c>
      <c r="CP32" s="32">
        <v>37951.99228509418</v>
      </c>
    </row>
    <row r="33" spans="1:94">
      <c r="A33" t="s">
        <v>49</v>
      </c>
      <c r="B33" t="s">
        <v>204</v>
      </c>
      <c r="C33" t="s">
        <v>49</v>
      </c>
      <c r="D33" s="65" t="s">
        <v>313</v>
      </c>
      <c r="E33" s="22" t="s">
        <v>16</v>
      </c>
      <c r="F33" s="22" t="s">
        <v>14</v>
      </c>
      <c r="AE33" s="32">
        <v>13009.185277907372</v>
      </c>
      <c r="AF33" s="32">
        <v>14542.181660171833</v>
      </c>
      <c r="AG33" s="32">
        <v>13730.712587067064</v>
      </c>
      <c r="AH33" s="32">
        <v>18728.895831711132</v>
      </c>
      <c r="AI33" s="32">
        <v>14508.647400686532</v>
      </c>
      <c r="AJ33" s="32">
        <v>17035.857055727785</v>
      </c>
      <c r="AK33" s="32">
        <v>17009.803462734017</v>
      </c>
      <c r="AL33" s="32">
        <v>23121.621779380461</v>
      </c>
      <c r="AM33" s="32">
        <v>17946.836535613016</v>
      </c>
      <c r="AN33" s="32">
        <v>19870.068782821014</v>
      </c>
      <c r="AO33" s="32">
        <v>19301.501951340768</v>
      </c>
      <c r="AP33" s="32">
        <v>26897.417432588853</v>
      </c>
      <c r="AQ33" s="32">
        <v>20708.065657527895</v>
      </c>
      <c r="AR33" s="32">
        <v>22768.129186796497</v>
      </c>
      <c r="AS33" s="32">
        <v>22224.23807024171</v>
      </c>
      <c r="AT33" s="32">
        <v>30746.405325621585</v>
      </c>
      <c r="AU33" s="32">
        <v>23197.820595062643</v>
      </c>
      <c r="AV33" s="32">
        <v>25446.800585556695</v>
      </c>
      <c r="AW33" s="32">
        <v>24827.717974126521</v>
      </c>
      <c r="AX33" s="32">
        <v>34541.315461710357</v>
      </c>
      <c r="AY33" s="32">
        <v>24994.333726255929</v>
      </c>
      <c r="AZ33" s="32">
        <v>27457.774684942786</v>
      </c>
      <c r="BA33" s="32">
        <v>26529.114256082012</v>
      </c>
      <c r="BB33" s="32">
        <v>37139.273263754279</v>
      </c>
      <c r="BC33" s="32">
        <v>26562.595388820624</v>
      </c>
      <c r="BD33" s="32">
        <v>29543.327034891787</v>
      </c>
      <c r="BE33" s="32">
        <v>28758.273032987603</v>
      </c>
      <c r="BF33" s="32">
        <v>40520.063633922997</v>
      </c>
      <c r="BG33" s="32">
        <v>28930.47747732035</v>
      </c>
      <c r="BH33" s="32">
        <v>31115.284081371701</v>
      </c>
      <c r="BI33" s="32">
        <v>31183.668483119873</v>
      </c>
      <c r="BJ33" s="32">
        <v>43860.368802703073</v>
      </c>
      <c r="BK33" s="32">
        <v>29125.019143711303</v>
      </c>
      <c r="BL33" s="32">
        <v>35458.510542140008</v>
      </c>
      <c r="BM33" s="32">
        <v>35659.432678003723</v>
      </c>
      <c r="BN33" s="32">
        <v>50388.134316888085</v>
      </c>
      <c r="BO33" s="32">
        <v>31667.293028945893</v>
      </c>
      <c r="BP33" s="32">
        <v>38947.54032677754</v>
      </c>
      <c r="BQ33" s="32">
        <v>39420.348833943695</v>
      </c>
      <c r="BR33" s="32">
        <v>55946.277660520456</v>
      </c>
      <c r="BS33" s="30">
        <v>34320.824597730767</v>
      </c>
      <c r="BT33" s="30">
        <v>42494.24803152847</v>
      </c>
      <c r="BU33" s="30">
        <v>40490.813981969572</v>
      </c>
      <c r="BV33" s="30">
        <v>58185.939089904481</v>
      </c>
      <c r="BW33" s="32">
        <v>35345.691192810991</v>
      </c>
      <c r="BX33" s="32">
        <v>44956.201878853273</v>
      </c>
      <c r="BY33" s="32">
        <v>43489.45076660654</v>
      </c>
      <c r="BZ33" s="32">
        <v>60971.626649947837</v>
      </c>
      <c r="CA33" s="32">
        <v>36641.389442208078</v>
      </c>
      <c r="CB33" s="32">
        <v>46946.142006224516</v>
      </c>
      <c r="CC33" s="32">
        <v>44813.994844351488</v>
      </c>
      <c r="CD33" s="32">
        <v>63655.258792208944</v>
      </c>
      <c r="CE33" s="32">
        <v>40235.097926615344</v>
      </c>
      <c r="CF33" s="32">
        <v>50785.454421306196</v>
      </c>
      <c r="CG33" s="32">
        <v>49328.951068200156</v>
      </c>
      <c r="CH33" s="32">
        <v>70037.286700604454</v>
      </c>
      <c r="CI33" s="32">
        <v>44173.992382929959</v>
      </c>
      <c r="CJ33" s="32">
        <v>56342.949052197342</v>
      </c>
      <c r="CK33" s="32">
        <v>55069.991257121219</v>
      </c>
      <c r="CL33" s="32">
        <v>78155.091713108355</v>
      </c>
      <c r="CM33" s="32">
        <v>50131.263610610433</v>
      </c>
      <c r="CN33" s="32">
        <v>67263.049588210008</v>
      </c>
      <c r="CO33" s="32">
        <v>60779.851726037028</v>
      </c>
      <c r="CP33" s="32">
        <v>87003.61594313485</v>
      </c>
    </row>
    <row r="34" spans="1:94">
      <c r="A34" t="s">
        <v>50</v>
      </c>
      <c r="B34" t="s">
        <v>183</v>
      </c>
      <c r="C34" t="s">
        <v>50</v>
      </c>
      <c r="D34" s="66" t="s">
        <v>314</v>
      </c>
      <c r="E34" s="22" t="s">
        <v>16</v>
      </c>
      <c r="F34" s="22" t="s">
        <v>14</v>
      </c>
      <c r="AE34" s="32">
        <v>17268.300966848372</v>
      </c>
      <c r="AF34" s="32">
        <v>20071.381754294998</v>
      </c>
      <c r="AG34" s="32">
        <v>19848.505173424721</v>
      </c>
      <c r="AH34" s="32">
        <v>22738.098673614542</v>
      </c>
      <c r="AI34" s="32">
        <v>20740.506453028775</v>
      </c>
      <c r="AJ34" s="32">
        <v>24418.5659934301</v>
      </c>
      <c r="AK34" s="32">
        <v>23692.757681920808</v>
      </c>
      <c r="AL34" s="32">
        <v>25698.847086731446</v>
      </c>
      <c r="AM34" s="32">
        <v>23220.814772837679</v>
      </c>
      <c r="AN34" s="32">
        <v>27922.211066607153</v>
      </c>
      <c r="AO34" s="32">
        <v>24556.699768058977</v>
      </c>
      <c r="AP34" s="32">
        <v>32356.006876719912</v>
      </c>
      <c r="AQ34" s="32">
        <v>27733.252588297655</v>
      </c>
      <c r="AR34" s="32">
        <v>32457.435066229842</v>
      </c>
      <c r="AS34" s="32">
        <v>27517.236811745002</v>
      </c>
      <c r="AT34" s="32">
        <v>37791.609216855461</v>
      </c>
      <c r="AU34" s="32">
        <v>33323.350073747883</v>
      </c>
      <c r="AV34" s="32">
        <v>39486.919252769359</v>
      </c>
      <c r="AW34" s="32">
        <v>31647.377087221077</v>
      </c>
      <c r="AX34" s="32">
        <v>40665.447687655833</v>
      </c>
      <c r="AY34" s="32">
        <v>38261.618409520845</v>
      </c>
      <c r="AZ34" s="32">
        <v>45081.630418426888</v>
      </c>
      <c r="BA34" s="32">
        <v>36005.543908458392</v>
      </c>
      <c r="BB34" s="32">
        <v>45830.718645571658</v>
      </c>
      <c r="BC34" s="32">
        <v>43410.352529147422</v>
      </c>
      <c r="BD34" s="32">
        <v>51395.761293156516</v>
      </c>
      <c r="BE34" s="32">
        <v>40531.576191648841</v>
      </c>
      <c r="BF34" s="32">
        <v>52063.657116772869</v>
      </c>
      <c r="BG34" s="32">
        <v>49713.984190085532</v>
      </c>
      <c r="BH34" s="32">
        <v>58524.466709533051</v>
      </c>
      <c r="BI34" s="32">
        <v>46975.093201357588</v>
      </c>
      <c r="BJ34" s="32">
        <v>60348.898641181848</v>
      </c>
      <c r="BK34" s="32">
        <v>56325.269337493795</v>
      </c>
      <c r="BL34" s="32">
        <v>66990.35222986115</v>
      </c>
      <c r="BM34" s="32">
        <v>53723.58409290696</v>
      </c>
      <c r="BN34" s="32">
        <v>68958.728335621097</v>
      </c>
      <c r="BO34" s="32">
        <v>65120.29297483866</v>
      </c>
      <c r="BP34" s="32">
        <v>77728.186495417467</v>
      </c>
      <c r="BQ34" s="32">
        <v>61068.086085347197</v>
      </c>
      <c r="BR34" s="32">
        <v>77514.467313869711</v>
      </c>
      <c r="BS34" s="30">
        <v>64176.117893496106</v>
      </c>
      <c r="BT34" s="30">
        <v>76947.623080464095</v>
      </c>
      <c r="BU34" s="30">
        <v>76515.0751862545</v>
      </c>
      <c r="BV34" s="30">
        <v>91392.849176459888</v>
      </c>
      <c r="BW34" s="32">
        <v>70240.258592473678</v>
      </c>
      <c r="BX34" s="32">
        <v>83266.07441807627</v>
      </c>
      <c r="BY34" s="32">
        <v>80075.940747246146</v>
      </c>
      <c r="BZ34" s="32">
        <v>95174.885988942231</v>
      </c>
      <c r="CA34" s="32">
        <v>74335.62657304763</v>
      </c>
      <c r="CB34" s="32">
        <v>88291.467390139878</v>
      </c>
      <c r="CC34" s="32">
        <v>87181.113526383881</v>
      </c>
      <c r="CD34" s="32">
        <v>109388.12930759459</v>
      </c>
      <c r="CE34" s="32">
        <v>83528.710537911524</v>
      </c>
      <c r="CF34" s="32">
        <v>96942.50597889052</v>
      </c>
      <c r="CG34" s="32">
        <v>96709.336887006182</v>
      </c>
      <c r="CH34" s="32">
        <v>123696.2437127278</v>
      </c>
      <c r="CI34" s="32">
        <v>95483.436566215183</v>
      </c>
      <c r="CJ34" s="32">
        <v>110374.24871992273</v>
      </c>
      <c r="CK34" s="32">
        <v>108834.77241147967</v>
      </c>
      <c r="CL34" s="32">
        <v>133598.66485282639</v>
      </c>
      <c r="CM34" s="32">
        <v>103432.82534225985</v>
      </c>
      <c r="CN34" s="32">
        <v>126500.70257099105</v>
      </c>
      <c r="CO34" s="32">
        <v>120588.48650874407</v>
      </c>
      <c r="CP34" s="32">
        <v>148151.39431021269</v>
      </c>
    </row>
    <row r="35" spans="1:94">
      <c r="A35" t="s">
        <v>51</v>
      </c>
      <c r="B35" t="s">
        <v>184</v>
      </c>
      <c r="C35" t="s">
        <v>51</v>
      </c>
      <c r="D35" s="65" t="s">
        <v>315</v>
      </c>
      <c r="E35" s="22" t="s">
        <v>16</v>
      </c>
      <c r="F35" s="22" t="s">
        <v>14</v>
      </c>
      <c r="AE35" s="32">
        <v>6223.0784912470363</v>
      </c>
      <c r="AF35" s="32">
        <v>7964.4355895317985</v>
      </c>
      <c r="AG35" s="32">
        <v>8080.8326354404535</v>
      </c>
      <c r="AH35" s="32">
        <v>5948.4849221960467</v>
      </c>
      <c r="AI35" s="32">
        <v>7279.4794329379656</v>
      </c>
      <c r="AJ35" s="32">
        <v>9221.3114078865674</v>
      </c>
      <c r="AK35" s="32">
        <v>8367.8290350118386</v>
      </c>
      <c r="AL35" s="32">
        <v>9218.7144949286449</v>
      </c>
      <c r="AM35" s="32">
        <v>7937.4173606407649</v>
      </c>
      <c r="AN35" s="32">
        <v>10299.70552047206</v>
      </c>
      <c r="AO35" s="32">
        <v>10161.577693666954</v>
      </c>
      <c r="AP35" s="32">
        <v>11233.490673398028</v>
      </c>
      <c r="AQ35" s="32">
        <v>12075.67826041443</v>
      </c>
      <c r="AR35" s="32">
        <v>15401.778957930614</v>
      </c>
      <c r="AS35" s="32">
        <v>17118.355969139291</v>
      </c>
      <c r="AT35" s="32">
        <v>12636.230013849461</v>
      </c>
      <c r="AU35" s="32">
        <v>14772.673121471089</v>
      </c>
      <c r="AV35" s="32">
        <v>18281.746479657482</v>
      </c>
      <c r="AW35" s="32">
        <v>19520.856496494911</v>
      </c>
      <c r="AX35" s="32">
        <v>14285.866879378234</v>
      </c>
      <c r="AY35" s="32">
        <v>16107.335130646456</v>
      </c>
      <c r="AZ35" s="32">
        <v>20451.893270869641</v>
      </c>
      <c r="BA35" s="32">
        <v>21472.912195678855</v>
      </c>
      <c r="BB35" s="32">
        <v>15698.926947270011</v>
      </c>
      <c r="BC35" s="32">
        <v>20660.152694584496</v>
      </c>
      <c r="BD35" s="32">
        <v>25464.032739251099</v>
      </c>
      <c r="BE35" s="32">
        <v>29205.682720339264</v>
      </c>
      <c r="BF35" s="32">
        <v>23387.886733448104</v>
      </c>
      <c r="BG35" s="32">
        <v>29379.168372451608</v>
      </c>
      <c r="BH35" s="32">
        <v>36300.953674079152</v>
      </c>
      <c r="BI35" s="32">
        <v>40608.66808263649</v>
      </c>
      <c r="BJ35" s="32">
        <v>30746.529843804936</v>
      </c>
      <c r="BK35" s="32">
        <v>33275.240879238998</v>
      </c>
      <c r="BL35" s="32">
        <v>41686.456228113697</v>
      </c>
      <c r="BM35" s="32">
        <v>46736.453885045899</v>
      </c>
      <c r="BN35" s="32">
        <v>35432.543625891267</v>
      </c>
      <c r="BO35" s="32">
        <v>36708.903789680582</v>
      </c>
      <c r="BP35" s="32">
        <v>47659.340583003439</v>
      </c>
      <c r="BQ35" s="32">
        <v>50211.245516637697</v>
      </c>
      <c r="BR35" s="32">
        <v>38171.253182735047</v>
      </c>
      <c r="BS35" s="30">
        <v>42107.247769351532</v>
      </c>
      <c r="BT35" s="30">
        <v>54970.723015174503</v>
      </c>
      <c r="BU35" s="30">
        <v>57276.341744341677</v>
      </c>
      <c r="BV35" s="30">
        <v>40060.327211109063</v>
      </c>
      <c r="BW35" s="32">
        <v>46236.318061058526</v>
      </c>
      <c r="BX35" s="32">
        <v>62632.519800354596</v>
      </c>
      <c r="BY35" s="32">
        <v>78662.157441580333</v>
      </c>
      <c r="BZ35" s="32">
        <v>87818.505508447342</v>
      </c>
      <c r="CA35" s="32">
        <v>51367.557622133267</v>
      </c>
      <c r="CB35" s="32">
        <v>65895.66891631113</v>
      </c>
      <c r="CC35" s="32">
        <v>66594.338101446643</v>
      </c>
      <c r="CD35" s="32">
        <v>71569.012606773729</v>
      </c>
      <c r="CE35" s="32">
        <v>51132.372646082462</v>
      </c>
      <c r="CF35" s="32">
        <v>66289.909009351322</v>
      </c>
      <c r="CG35" s="32">
        <v>70024.780153240339</v>
      </c>
      <c r="CH35" s="32">
        <v>78022.809967218403</v>
      </c>
      <c r="CI35" s="32">
        <v>57551.826683347994</v>
      </c>
      <c r="CJ35" s="32">
        <v>75707.393527937442</v>
      </c>
      <c r="CK35" s="32">
        <v>82140.879498739683</v>
      </c>
      <c r="CL35" s="32">
        <v>89307.91594164414</v>
      </c>
      <c r="CM35" s="32">
        <v>71646.418174467733</v>
      </c>
      <c r="CN35" s="32">
        <v>94521.136123444128</v>
      </c>
      <c r="CO35" s="32">
        <v>101894.10604869961</v>
      </c>
      <c r="CP35" s="32">
        <v>110756.60138224022</v>
      </c>
    </row>
    <row r="36" spans="1:94">
      <c r="A36" t="s">
        <v>52</v>
      </c>
      <c r="B36" t="s">
        <v>185</v>
      </c>
      <c r="C36" t="s">
        <v>52</v>
      </c>
      <c r="D36" s="65" t="s">
        <v>316</v>
      </c>
      <c r="E36" s="22" t="s">
        <v>16</v>
      </c>
      <c r="F36" s="22" t="s">
        <v>14</v>
      </c>
      <c r="AE36" s="32">
        <v>4269.521385488194</v>
      </c>
      <c r="AF36" s="32">
        <v>4797.4504862682234</v>
      </c>
      <c r="AG36" s="32">
        <v>5147.1024090518886</v>
      </c>
      <c r="AH36" s="32">
        <v>5194.7254758331073</v>
      </c>
      <c r="AI36" s="32">
        <v>4957.4693952620564</v>
      </c>
      <c r="AJ36" s="32">
        <v>5532.0360912032247</v>
      </c>
      <c r="AK36" s="32">
        <v>6033.1780498249382</v>
      </c>
      <c r="AL36" s="32">
        <v>5990.8645513451884</v>
      </c>
      <c r="AM36" s="32">
        <v>5610.1570460619687</v>
      </c>
      <c r="AN36" s="32">
        <v>6305.2517745793966</v>
      </c>
      <c r="AO36" s="32">
        <v>6872.8646857505137</v>
      </c>
      <c r="AP36" s="32">
        <v>7104.4493080375687</v>
      </c>
      <c r="AQ36" s="32">
        <v>6210.5680657754601</v>
      </c>
      <c r="AR36" s="32">
        <v>6997.3767667697375</v>
      </c>
      <c r="AS36" s="32">
        <v>7757.7863905586983</v>
      </c>
      <c r="AT36" s="32">
        <v>8131.7142909964969</v>
      </c>
      <c r="AU36" s="32">
        <v>6992.646450875166</v>
      </c>
      <c r="AV36" s="32">
        <v>7912.4062472591768</v>
      </c>
      <c r="AW36" s="32">
        <v>8558.6968938610371</v>
      </c>
      <c r="AX36" s="32">
        <v>8706.3429305585632</v>
      </c>
      <c r="AY36" s="32">
        <v>7618.8343652954582</v>
      </c>
      <c r="AZ36" s="32">
        <v>8628.0082176223532</v>
      </c>
      <c r="BA36" s="32">
        <v>9336.4240882812501</v>
      </c>
      <c r="BB36" s="32">
        <v>9472.8593193909255</v>
      </c>
      <c r="BC36" s="32">
        <v>8309.1751906151512</v>
      </c>
      <c r="BD36" s="32">
        <v>9433.5243039302168</v>
      </c>
      <c r="BE36" s="32">
        <v>10192.702778646113</v>
      </c>
      <c r="BF36" s="32">
        <v>10424.11744053728</v>
      </c>
      <c r="BG36" s="32">
        <v>9285.8716674534917</v>
      </c>
      <c r="BH36" s="32">
        <v>10561.229943334418</v>
      </c>
      <c r="BI36" s="32">
        <v>11464.803286173599</v>
      </c>
      <c r="BJ36" s="32">
        <v>11721.177705936425</v>
      </c>
      <c r="BK36" s="32">
        <v>11202.804195831515</v>
      </c>
      <c r="BL36" s="32">
        <v>11345.076934852972</v>
      </c>
      <c r="BM36" s="32">
        <v>12291.040997649307</v>
      </c>
      <c r="BN36" s="32">
        <v>12517.876528881054</v>
      </c>
      <c r="BO36" s="32">
        <v>11970.382479038612</v>
      </c>
      <c r="BP36" s="32">
        <v>12278.687092571185</v>
      </c>
      <c r="BQ36" s="32">
        <v>13550.286174615072</v>
      </c>
      <c r="BR36" s="32">
        <v>14297.959450339469</v>
      </c>
      <c r="BS36" s="30">
        <v>12798.443066668337</v>
      </c>
      <c r="BT36" s="30">
        <v>11833.493769957327</v>
      </c>
      <c r="BU36" s="30">
        <v>12976.032564608326</v>
      </c>
      <c r="BV36" s="30">
        <v>13793.427401230514</v>
      </c>
      <c r="BW36" s="32">
        <v>12942.275268263198</v>
      </c>
      <c r="BX36" s="32">
        <v>11743.532304933899</v>
      </c>
      <c r="BY36" s="32">
        <v>10045.579821003266</v>
      </c>
      <c r="BZ36" s="32">
        <v>12530.503147095293</v>
      </c>
      <c r="CA36" s="32">
        <v>13352.85891247885</v>
      </c>
      <c r="CB36" s="32">
        <v>13704.302056279043</v>
      </c>
      <c r="CC36" s="32">
        <v>13129.437596498423</v>
      </c>
      <c r="CD36" s="32">
        <v>15506.927552184132</v>
      </c>
      <c r="CE36" s="32">
        <v>15245.680210307943</v>
      </c>
      <c r="CF36" s="32">
        <v>15556.86157582841</v>
      </c>
      <c r="CG36" s="32">
        <v>15109.013851801195</v>
      </c>
      <c r="CH36" s="32">
        <v>18664.700366998532</v>
      </c>
      <c r="CI36" s="32">
        <v>17021.680632226879</v>
      </c>
      <c r="CJ36" s="32">
        <v>17307.010204578277</v>
      </c>
      <c r="CK36" s="32">
        <v>16582.00704351881</v>
      </c>
      <c r="CL36" s="32">
        <v>20701.164786910056</v>
      </c>
      <c r="CM36" s="32">
        <v>18820.749604145858</v>
      </c>
      <c r="CN36" s="32">
        <v>19369.786270882458</v>
      </c>
      <c r="CO36" s="32">
        <v>19206.061146853921</v>
      </c>
      <c r="CP36" s="32">
        <v>23525.522647781982</v>
      </c>
    </row>
    <row r="37" spans="1:94">
      <c r="A37" t="s">
        <v>53</v>
      </c>
      <c r="B37" t="s">
        <v>202</v>
      </c>
      <c r="C37" t="s">
        <v>53</v>
      </c>
      <c r="D37" s="66" t="s">
        <v>317</v>
      </c>
      <c r="E37" s="22" t="s">
        <v>16</v>
      </c>
      <c r="F37" s="22" t="s">
        <v>14</v>
      </c>
      <c r="AE37" s="32">
        <v>4912.8316675843362</v>
      </c>
      <c r="AF37" s="32">
        <v>4682.4227653119815</v>
      </c>
      <c r="AG37" s="32">
        <v>4686.8986492271088</v>
      </c>
      <c r="AH37" s="32">
        <v>5034.1368336698906</v>
      </c>
      <c r="AI37" s="32">
        <v>5404.0930989875769</v>
      </c>
      <c r="AJ37" s="32">
        <v>5361.5857323895925</v>
      </c>
      <c r="AK37" s="32">
        <v>5525.0804968937546</v>
      </c>
      <c r="AL37" s="32">
        <v>5756.1109045420999</v>
      </c>
      <c r="AM37" s="32">
        <v>6727.7462188692134</v>
      </c>
      <c r="AN37" s="32">
        <v>6204.6472091020414</v>
      </c>
      <c r="AO37" s="32">
        <v>6197.7815016212526</v>
      </c>
      <c r="AP37" s="32">
        <v>6576.7559585304807</v>
      </c>
      <c r="AQ37" s="32">
        <v>7991.0111745371069</v>
      </c>
      <c r="AR37" s="32">
        <v>7320.8325996284857</v>
      </c>
      <c r="AS37" s="32">
        <v>7386.5577652560705</v>
      </c>
      <c r="AT37" s="32">
        <v>7780.9460952859481</v>
      </c>
      <c r="AU37" s="32">
        <v>8966.8886949855332</v>
      </c>
      <c r="AV37" s="32">
        <v>8171.7356637683824</v>
      </c>
      <c r="AW37" s="32">
        <v>8388.4150659045608</v>
      </c>
      <c r="AX37" s="32">
        <v>9012.4610576969062</v>
      </c>
      <c r="AY37" s="32">
        <v>9726.190185685773</v>
      </c>
      <c r="AZ37" s="32">
        <v>8913.0569583419729</v>
      </c>
      <c r="BA37" s="32">
        <v>9105.7547195019997</v>
      </c>
      <c r="BB37" s="32">
        <v>9766.4893356131433</v>
      </c>
      <c r="BC37" s="32">
        <v>10701.759904647553</v>
      </c>
      <c r="BD37" s="32">
        <v>9879.5862832545681</v>
      </c>
      <c r="BE37" s="32">
        <v>10099.342682919854</v>
      </c>
      <c r="BF37" s="32">
        <v>10857.811435043153</v>
      </c>
      <c r="BG37" s="32">
        <v>11535.061555180542</v>
      </c>
      <c r="BH37" s="32">
        <v>10872.536452348486</v>
      </c>
      <c r="BI37" s="32">
        <v>11008.883499312711</v>
      </c>
      <c r="BJ37" s="32">
        <v>11892.95811853277</v>
      </c>
      <c r="BK37" s="32">
        <v>11901.486151766818</v>
      </c>
      <c r="BL37" s="32">
        <v>11975.878826049455</v>
      </c>
      <c r="BM37" s="32">
        <v>12335.159373668863</v>
      </c>
      <c r="BN37" s="32">
        <v>12783.439675635418</v>
      </c>
      <c r="BO37" s="32">
        <v>12801.965033069286</v>
      </c>
      <c r="BP37" s="32">
        <v>13006.630156008501</v>
      </c>
      <c r="BQ37" s="32">
        <v>13501.520882045435</v>
      </c>
      <c r="BR37" s="32">
        <v>14185.977354791115</v>
      </c>
      <c r="BS37" s="30">
        <v>12867.493784776472</v>
      </c>
      <c r="BT37" s="30">
        <v>10984.370085215514</v>
      </c>
      <c r="BU37" s="30">
        <v>13168.047179052086</v>
      </c>
      <c r="BV37" s="30">
        <v>14033.443837996774</v>
      </c>
      <c r="BW37" s="32">
        <v>14228.088081989872</v>
      </c>
      <c r="BX37" s="32">
        <v>12151.882981638639</v>
      </c>
      <c r="BY37" s="32">
        <v>8858.9413197243011</v>
      </c>
      <c r="BZ37" s="32">
        <v>12583.952000677651</v>
      </c>
      <c r="CA37" s="32">
        <v>14280.537430394785</v>
      </c>
      <c r="CB37" s="32">
        <v>15432.978289753093</v>
      </c>
      <c r="CC37" s="32">
        <v>13751.373925368407</v>
      </c>
      <c r="CD37" s="32">
        <v>16588.233741118522</v>
      </c>
      <c r="CE37" s="32">
        <v>16792.826552611361</v>
      </c>
      <c r="CF37" s="32">
        <v>17788.329342442823</v>
      </c>
      <c r="CG37" s="32">
        <v>16013.865698880441</v>
      </c>
      <c r="CH37" s="32">
        <v>18591.926618960242</v>
      </c>
      <c r="CI37" s="32">
        <v>18661.509537923837</v>
      </c>
      <c r="CJ37" s="32">
        <v>19860.777859550624</v>
      </c>
      <c r="CK37" s="32">
        <v>17713.521773586617</v>
      </c>
      <c r="CL37" s="32">
        <v>20709.53639112927</v>
      </c>
      <c r="CM37" s="32">
        <v>21259.790893747358</v>
      </c>
      <c r="CN37" s="32">
        <v>22588.528473661328</v>
      </c>
      <c r="CO37" s="32">
        <v>19978.476523123332</v>
      </c>
      <c r="CP37" s="32">
        <v>23183.044083778419</v>
      </c>
    </row>
    <row r="38" spans="1:94" ht="60">
      <c r="A38" t="s">
        <v>160</v>
      </c>
      <c r="B38" s="28" t="s">
        <v>203</v>
      </c>
      <c r="C38" t="s">
        <v>160</v>
      </c>
      <c r="D38" s="67" t="s">
        <v>318</v>
      </c>
      <c r="E38" s="22" t="s">
        <v>16</v>
      </c>
      <c r="F38" s="22" t="s">
        <v>14</v>
      </c>
      <c r="AE38" s="32">
        <v>714.11690084180498</v>
      </c>
      <c r="AF38" s="32">
        <v>733.46062386788003</v>
      </c>
      <c r="AG38" s="32">
        <v>763.23370044731939</v>
      </c>
      <c r="AH38" s="32">
        <v>739.95235990364563</v>
      </c>
      <c r="AI38" s="32">
        <v>863.29753721343354</v>
      </c>
      <c r="AJ38" s="32">
        <v>942.87513232598849</v>
      </c>
      <c r="AK38" s="32">
        <v>962.2206263788903</v>
      </c>
      <c r="AL38" s="32">
        <v>967.23614298391522</v>
      </c>
      <c r="AM38" s="32">
        <v>1080.233225346836</v>
      </c>
      <c r="AN38" s="32">
        <v>1096.642993929871</v>
      </c>
      <c r="AO38" s="32">
        <v>1093.5399896262093</v>
      </c>
      <c r="AP38" s="32">
        <v>1129.7232596182325</v>
      </c>
      <c r="AQ38" s="32">
        <v>1221.0678586362767</v>
      </c>
      <c r="AR38" s="32">
        <v>1246.172371134483</v>
      </c>
      <c r="AS38" s="32">
        <v>1252.3981842049341</v>
      </c>
      <c r="AT38" s="32">
        <v>1282.4229414285001</v>
      </c>
      <c r="AU38" s="32">
        <v>1365.170704717787</v>
      </c>
      <c r="AV38" s="32">
        <v>1387.300243186221</v>
      </c>
      <c r="AW38" s="32">
        <v>1440.6010123923547</v>
      </c>
      <c r="AX38" s="32">
        <v>1537.7154785519597</v>
      </c>
      <c r="AY38" s="32">
        <v>1528.6539371243077</v>
      </c>
      <c r="AZ38" s="32">
        <v>1552.5074672016794</v>
      </c>
      <c r="BA38" s="32">
        <v>1614.8749538367558</v>
      </c>
      <c r="BB38" s="32">
        <v>1717.9255866786116</v>
      </c>
      <c r="BC38" s="32">
        <v>1695.7925866431376</v>
      </c>
      <c r="BD38" s="32">
        <v>1719.8243285622498</v>
      </c>
      <c r="BE38" s="32">
        <v>1781.2415981188315</v>
      </c>
      <c r="BF38" s="32">
        <v>1894.6836135003086</v>
      </c>
      <c r="BG38" s="32">
        <v>1870.0748975934273</v>
      </c>
      <c r="BH38" s="32">
        <v>1907.6553132876941</v>
      </c>
      <c r="BI38" s="32">
        <v>1990.81478301324</v>
      </c>
      <c r="BJ38" s="32">
        <v>2143.4467023116194</v>
      </c>
      <c r="BK38" s="32">
        <v>2150.7370821595205</v>
      </c>
      <c r="BL38" s="32">
        <v>2173.6550223389254</v>
      </c>
      <c r="BM38" s="32">
        <v>2311.707009306595</v>
      </c>
      <c r="BN38" s="32">
        <v>2280.3173172770285</v>
      </c>
      <c r="BO38" s="32">
        <v>2345.571136964546</v>
      </c>
      <c r="BP38" s="32">
        <v>2353.4813447281836</v>
      </c>
      <c r="BQ38" s="32">
        <v>2532.7073471400799</v>
      </c>
      <c r="BR38" s="32">
        <v>2565.9475102003835</v>
      </c>
      <c r="BS38" s="30">
        <v>2578.1969933105343</v>
      </c>
      <c r="BT38" s="30">
        <v>2533.6593874150881</v>
      </c>
      <c r="BU38" s="30">
        <v>2600.9411444802295</v>
      </c>
      <c r="BV38" s="30">
        <v>2726.5956849455124</v>
      </c>
      <c r="BW38" s="32">
        <v>2688.4466441309951</v>
      </c>
      <c r="BX38" s="32">
        <v>2675.8530310462493</v>
      </c>
      <c r="BY38" s="32">
        <v>2636.5163498280763</v>
      </c>
      <c r="BZ38" s="32">
        <v>2834.5702817315432</v>
      </c>
      <c r="CA38" s="32">
        <v>2805.4209558440161</v>
      </c>
      <c r="CB38" s="32">
        <v>2835.2048905471784</v>
      </c>
      <c r="CC38" s="32">
        <v>2831.6117914191927</v>
      </c>
      <c r="CD38" s="32">
        <v>3019.4246378291664</v>
      </c>
      <c r="CE38" s="32">
        <v>3119.2643355292771</v>
      </c>
      <c r="CF38" s="32">
        <v>3165.2587765550352</v>
      </c>
      <c r="CG38" s="32">
        <v>3198.3870618893952</v>
      </c>
      <c r="CH38" s="32">
        <v>3389.0265051737988</v>
      </c>
      <c r="CI38" s="32">
        <v>3390.6699557366283</v>
      </c>
      <c r="CJ38" s="32">
        <v>3430.7834658447537</v>
      </c>
      <c r="CK38" s="32">
        <v>3490.0336638328426</v>
      </c>
      <c r="CL38" s="32">
        <v>3717.8226966912171</v>
      </c>
      <c r="CM38" s="32">
        <v>3760.8743440176677</v>
      </c>
      <c r="CN38" s="32">
        <v>3864.4545842719053</v>
      </c>
      <c r="CO38" s="32">
        <v>3950.1818713545981</v>
      </c>
      <c r="CP38" s="32">
        <v>4262.6568004592791</v>
      </c>
    </row>
    <row r="39" spans="1:94">
      <c r="A39" t="s">
        <v>162</v>
      </c>
      <c r="B39" t="s">
        <v>186</v>
      </c>
      <c r="C39" t="s">
        <v>162</v>
      </c>
      <c r="D39" s="63" t="s">
        <v>319</v>
      </c>
      <c r="E39" s="22" t="s">
        <v>16</v>
      </c>
      <c r="F39" s="22" t="s">
        <v>14</v>
      </c>
      <c r="AE39" s="32">
        <v>76441.987510830266</v>
      </c>
      <c r="AF39" s="32">
        <v>71460.689082565499</v>
      </c>
      <c r="AG39" s="32">
        <v>79170.915059446619</v>
      </c>
      <c r="AH39" s="32">
        <v>73614.88750524362</v>
      </c>
      <c r="AI39" s="32">
        <v>87389.250479161186</v>
      </c>
      <c r="AJ39" s="32">
        <v>86576.585927579465</v>
      </c>
      <c r="AK39" s="32">
        <v>96338.401757548505</v>
      </c>
      <c r="AL39" s="32">
        <v>92654.952608966734</v>
      </c>
      <c r="AM39" s="32">
        <v>86160.333441198847</v>
      </c>
      <c r="AN39" s="32">
        <v>85767.978981536347</v>
      </c>
      <c r="AO39" s="32">
        <v>95696.155123903969</v>
      </c>
      <c r="AP39" s="32">
        <v>91739.205038539018</v>
      </c>
      <c r="AQ39" s="32">
        <v>96490.523303777853</v>
      </c>
      <c r="AR39" s="32">
        <v>91349.304113123711</v>
      </c>
      <c r="AS39" s="32">
        <v>100829.33846856465</v>
      </c>
      <c r="AT39" s="32">
        <v>99072.727151174215</v>
      </c>
      <c r="AU39" s="32">
        <v>108746.889465616</v>
      </c>
      <c r="AV39" s="32">
        <v>103612.50953600249</v>
      </c>
      <c r="AW39" s="32">
        <v>114833.24158323092</v>
      </c>
      <c r="AX39" s="32">
        <v>112078.43243553367</v>
      </c>
      <c r="AY39" s="32">
        <v>115493.10698391205</v>
      </c>
      <c r="AZ39" s="32">
        <v>114546.36349501934</v>
      </c>
      <c r="BA39" s="32">
        <v>122529.26632839786</v>
      </c>
      <c r="BB39" s="32">
        <v>118062.05419267097</v>
      </c>
      <c r="BC39" s="32">
        <v>125252.7668947171</v>
      </c>
      <c r="BD39" s="32">
        <v>126638.82120794685</v>
      </c>
      <c r="BE39" s="32">
        <v>137416.16807071681</v>
      </c>
      <c r="BF39" s="32">
        <v>130195.31982661929</v>
      </c>
      <c r="BG39" s="32">
        <v>138046.47575253501</v>
      </c>
      <c r="BH39" s="32">
        <v>138963.79907617901</v>
      </c>
      <c r="BI39" s="32">
        <v>148366.45620471158</v>
      </c>
      <c r="BJ39" s="32">
        <v>147307.66996657447</v>
      </c>
      <c r="BK39" s="32">
        <v>149892.81332768183</v>
      </c>
      <c r="BL39" s="32">
        <v>151198.4157225253</v>
      </c>
      <c r="BM39" s="32">
        <v>161941.6861457238</v>
      </c>
      <c r="BN39" s="32">
        <v>166377.68681217608</v>
      </c>
      <c r="BO39" s="32">
        <v>163867.02288528101</v>
      </c>
      <c r="BP39" s="32">
        <v>163063.635252665</v>
      </c>
      <c r="BQ39" s="32">
        <v>179557.66298108199</v>
      </c>
      <c r="BR39" s="32">
        <v>182813.74824228196</v>
      </c>
      <c r="BS39" s="30">
        <v>173911.619226966</v>
      </c>
      <c r="BT39" s="30">
        <v>165394.57320815499</v>
      </c>
      <c r="BU39" s="30">
        <v>181303.21159451301</v>
      </c>
      <c r="BV39" s="30">
        <v>184860.91634311108</v>
      </c>
      <c r="BW39" s="32">
        <v>186169.15152035301</v>
      </c>
      <c r="BX39" s="32">
        <v>182720.868214305</v>
      </c>
      <c r="BY39" s="32">
        <v>177329.078449138</v>
      </c>
      <c r="BZ39" s="32">
        <v>196261.04176008748</v>
      </c>
      <c r="CA39" s="32">
        <v>201204.95633102808</v>
      </c>
      <c r="CB39" s="32">
        <v>202212.811366649</v>
      </c>
      <c r="CC39" s="32">
        <v>200099.679830081</v>
      </c>
      <c r="CD39" s="32">
        <v>214462.37785861688</v>
      </c>
      <c r="CE39" s="32">
        <v>207200.43894905772</v>
      </c>
      <c r="CF39" s="32">
        <v>208317.05261174677</v>
      </c>
      <c r="CG39" s="32">
        <v>209959.96074227226</v>
      </c>
      <c r="CH39" s="32">
        <v>226367.51691889449</v>
      </c>
      <c r="CI39" s="32">
        <v>223324.53906168928</v>
      </c>
      <c r="CJ39" s="32">
        <v>227081.9349055629</v>
      </c>
      <c r="CK39" s="32">
        <v>230838.53392553155</v>
      </c>
      <c r="CL39" s="32">
        <v>251157.73868034536</v>
      </c>
      <c r="CM39" s="32">
        <v>242251.25801524118</v>
      </c>
      <c r="CN39" s="32">
        <v>248150.18025678099</v>
      </c>
      <c r="CO39" s="32">
        <v>254430.7312025654</v>
      </c>
      <c r="CP39" s="32">
        <v>278220.54032134579</v>
      </c>
    </row>
    <row r="40" spans="1:94" s="75" customFormat="1">
      <c r="B40" s="75" t="s">
        <v>84</v>
      </c>
      <c r="D40" s="76" t="s">
        <v>320</v>
      </c>
      <c r="E40" s="77"/>
      <c r="F40" s="77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0"/>
      <c r="CK40" s="90"/>
    </row>
    <row r="41" spans="1:94" s="27" customFormat="1">
      <c r="A41" s="27" t="s">
        <v>75</v>
      </c>
      <c r="B41" s="27" t="s">
        <v>167</v>
      </c>
      <c r="C41" s="27" t="s">
        <v>75</v>
      </c>
      <c r="D41" s="27" t="s">
        <v>290</v>
      </c>
      <c r="E41" s="33" t="s">
        <v>16</v>
      </c>
      <c r="F41" s="33">
        <v>2010</v>
      </c>
      <c r="AE41" s="34">
        <f>+AE42+AE46+AE53+AE68</f>
        <v>672310.83055942121</v>
      </c>
      <c r="AF41" s="34">
        <f t="shared" ref="AF41:CP41" si="8">+AF42+AF46+AF53+AF68</f>
        <v>667213.43735936354</v>
      </c>
      <c r="AG41" s="34">
        <f t="shared" si="8"/>
        <v>696123.47724517854</v>
      </c>
      <c r="AH41" s="34">
        <f t="shared" si="8"/>
        <v>704195.42679875356</v>
      </c>
      <c r="AI41" s="34">
        <f t="shared" si="8"/>
        <v>712385.25847706175</v>
      </c>
      <c r="AJ41" s="34">
        <f t="shared" si="8"/>
        <v>708905.80911936692</v>
      </c>
      <c r="AK41" s="34">
        <f t="shared" si="8"/>
        <v>740478.71024827473</v>
      </c>
      <c r="AL41" s="34">
        <f t="shared" si="8"/>
        <v>753784.16057238949</v>
      </c>
      <c r="AM41" s="34">
        <f t="shared" si="8"/>
        <v>747559.09019954596</v>
      </c>
      <c r="AN41" s="34">
        <f t="shared" si="8"/>
        <v>748353.46408820921</v>
      </c>
      <c r="AO41" s="34">
        <f t="shared" si="8"/>
        <v>781191.35785822629</v>
      </c>
      <c r="AP41" s="34">
        <f t="shared" si="8"/>
        <v>798937.99878972583</v>
      </c>
      <c r="AQ41" s="34">
        <f t="shared" si="8"/>
        <v>782555.78485836554</v>
      </c>
      <c r="AR41" s="34">
        <f t="shared" si="8"/>
        <v>788672.28389936057</v>
      </c>
      <c r="AS41" s="34">
        <f t="shared" si="8"/>
        <v>825765.24545041309</v>
      </c>
      <c r="AT41" s="34">
        <f t="shared" si="8"/>
        <v>849876.91206339025</v>
      </c>
      <c r="AU41" s="34">
        <f t="shared" si="8"/>
        <v>825893.94827294012</v>
      </c>
      <c r="AV41" s="34">
        <f t="shared" si="8"/>
        <v>837481.81830428308</v>
      </c>
      <c r="AW41" s="34">
        <f t="shared" si="8"/>
        <v>880165.79457873141</v>
      </c>
      <c r="AX41" s="34">
        <f t="shared" si="8"/>
        <v>911850.57154607237</v>
      </c>
      <c r="AY41" s="34">
        <f t="shared" si="8"/>
        <v>877474.57952173962</v>
      </c>
      <c r="AZ41" s="34">
        <f t="shared" si="8"/>
        <v>897014.15908735711</v>
      </c>
      <c r="BA41" s="34">
        <f t="shared" si="8"/>
        <v>943204.27814836369</v>
      </c>
      <c r="BB41" s="34">
        <f t="shared" si="8"/>
        <v>979132.69354950078</v>
      </c>
      <c r="BC41" s="34">
        <f t="shared" si="8"/>
        <v>925675.0028170452</v>
      </c>
      <c r="BD41" s="34">
        <f t="shared" si="8"/>
        <v>957512.97050903994</v>
      </c>
      <c r="BE41" s="34">
        <f t="shared" si="8"/>
        <v>1008424.6662879238</v>
      </c>
      <c r="BF41" s="34">
        <f t="shared" si="8"/>
        <v>1052531.0398237323</v>
      </c>
      <c r="BG41" s="34">
        <f t="shared" si="8"/>
        <v>973548.00877116143</v>
      </c>
      <c r="BH41" s="34">
        <f t="shared" si="8"/>
        <v>1021258.3499526338</v>
      </c>
      <c r="BI41" s="34">
        <f t="shared" si="8"/>
        <v>1084418.7119976929</v>
      </c>
      <c r="BJ41" s="34">
        <f t="shared" si="8"/>
        <v>1138649.6901033085</v>
      </c>
      <c r="BK41" s="34">
        <f t="shared" si="8"/>
        <v>1049314.7382444034</v>
      </c>
      <c r="BL41" s="34">
        <f t="shared" si="8"/>
        <v>1093745.429717001</v>
      </c>
      <c r="BM41" s="34">
        <f t="shared" si="8"/>
        <v>1162450.9657065554</v>
      </c>
      <c r="BN41" s="34">
        <f t="shared" si="8"/>
        <v>1227228.2627535327</v>
      </c>
      <c r="BO41" s="34">
        <f t="shared" si="8"/>
        <v>1123659.5580121521</v>
      </c>
      <c r="BP41" s="34">
        <f t="shared" si="8"/>
        <v>1172040.9281153325</v>
      </c>
      <c r="BQ41" s="34">
        <f t="shared" si="8"/>
        <v>1251063.640869783</v>
      </c>
      <c r="BR41" s="34">
        <f t="shared" si="8"/>
        <v>1319551.4710258441</v>
      </c>
      <c r="BS41" s="34">
        <f>+BS42+BS46+BS53+BS68</f>
        <v>1159772.5419081606</v>
      </c>
      <c r="BT41" s="34">
        <f t="shared" si="8"/>
        <v>1175981.417251583</v>
      </c>
      <c r="BU41" s="34">
        <f t="shared" si="8"/>
        <v>1288550.0313962449</v>
      </c>
      <c r="BV41" s="34">
        <f t="shared" si="8"/>
        <v>1381539.6103621875</v>
      </c>
      <c r="BW41" s="34">
        <f>+BW42+BW46+BW53+BW68</f>
        <v>1215965.5477165543</v>
      </c>
      <c r="BX41" s="34">
        <f t="shared" si="8"/>
        <v>1253057.2294412071</v>
      </c>
      <c r="BY41" s="34">
        <f t="shared" si="8"/>
        <v>1210850.4340834278</v>
      </c>
      <c r="BZ41" s="34">
        <f t="shared" si="8"/>
        <v>1453715.8446274572</v>
      </c>
      <c r="CA41" s="34">
        <f t="shared" si="8"/>
        <v>1281832.3376848972</v>
      </c>
      <c r="CB41" s="34">
        <f t="shared" si="8"/>
        <v>1360331.5889250156</v>
      </c>
      <c r="CC41" s="34">
        <f t="shared" si="8"/>
        <v>1385022.1504444252</v>
      </c>
      <c r="CD41" s="34">
        <f t="shared" si="8"/>
        <v>1544683.1701028706</v>
      </c>
      <c r="CE41" s="34">
        <f t="shared" si="8"/>
        <v>1326007.6953743177</v>
      </c>
      <c r="CF41" s="34">
        <f t="shared" si="8"/>
        <v>1416822.2557223265</v>
      </c>
      <c r="CG41" s="34">
        <f t="shared" si="8"/>
        <v>1457412.5833038825</v>
      </c>
      <c r="CH41" s="34">
        <f t="shared" si="8"/>
        <v>1649031.1156417916</v>
      </c>
      <c r="CI41" s="34">
        <f t="shared" si="8"/>
        <v>1404311.8764688321</v>
      </c>
      <c r="CJ41" s="34">
        <f t="shared" si="8"/>
        <v>1518751.4592000365</v>
      </c>
      <c r="CK41" s="34">
        <f t="shared" si="8"/>
        <v>1565167.7268507169</v>
      </c>
      <c r="CL41" s="34">
        <f t="shared" si="8"/>
        <v>1772805.2460568608</v>
      </c>
      <c r="CM41" s="34">
        <f t="shared" si="8"/>
        <v>1503311.3297844441</v>
      </c>
      <c r="CN41" s="34">
        <f t="shared" si="8"/>
        <v>1642683.1658016699</v>
      </c>
      <c r="CO41" s="34">
        <f t="shared" si="8"/>
        <v>1694327.5846901177</v>
      </c>
      <c r="CP41" s="34">
        <f t="shared" si="8"/>
        <v>1922776.0854836002</v>
      </c>
    </row>
    <row r="42" spans="1:94" s="27" customFormat="1">
      <c r="A42" s="27" t="s">
        <v>163</v>
      </c>
      <c r="B42" s="27" t="s">
        <v>169</v>
      </c>
      <c r="C42" s="27" t="s">
        <v>163</v>
      </c>
      <c r="D42" s="64" t="s">
        <v>293</v>
      </c>
      <c r="E42" s="33" t="s">
        <v>16</v>
      </c>
      <c r="F42" s="33">
        <v>2010</v>
      </c>
      <c r="AE42" s="34">
        <v>103226.82777082108</v>
      </c>
      <c r="AF42" s="34">
        <v>97702.340267328778</v>
      </c>
      <c r="AG42" s="34">
        <v>106808.98878490309</v>
      </c>
      <c r="AH42" s="34">
        <v>113515.21525253617</v>
      </c>
      <c r="AI42" s="34">
        <v>107039.7637829773</v>
      </c>
      <c r="AJ42" s="34">
        <v>102078.33438982724</v>
      </c>
      <c r="AK42" s="34">
        <v>110842.59595954505</v>
      </c>
      <c r="AL42" s="34">
        <v>119163.34057728539</v>
      </c>
      <c r="AM42" s="34">
        <v>110241.09220322575</v>
      </c>
      <c r="AN42" s="34">
        <v>105453.9045201542</v>
      </c>
      <c r="AO42" s="34">
        <v>113050.82474126981</v>
      </c>
      <c r="AP42" s="34">
        <v>122987.54774719954</v>
      </c>
      <c r="AQ42" s="34">
        <v>112536.48313849361</v>
      </c>
      <c r="AR42" s="34">
        <v>107538.19438691816</v>
      </c>
      <c r="AS42" s="34">
        <v>116304.03812873625</v>
      </c>
      <c r="AT42" s="34">
        <v>126789.16739041411</v>
      </c>
      <c r="AU42" s="34">
        <v>115300.67955257971</v>
      </c>
      <c r="AV42" s="34">
        <v>110901.06649090268</v>
      </c>
      <c r="AW42" s="34">
        <v>119587.51166032699</v>
      </c>
      <c r="AX42" s="34">
        <v>132216.03542063077</v>
      </c>
      <c r="AY42" s="34">
        <v>117866.55718881823</v>
      </c>
      <c r="AZ42" s="34">
        <v>113724.87127043099</v>
      </c>
      <c r="BA42" s="34">
        <v>121909.69161877036</v>
      </c>
      <c r="BB42" s="34">
        <v>136487.87954020867</v>
      </c>
      <c r="BC42" s="34">
        <v>116622.31054030728</v>
      </c>
      <c r="BD42" s="34">
        <v>114916.89510802798</v>
      </c>
      <c r="BE42" s="34">
        <v>125129.86687042515</v>
      </c>
      <c r="BF42" s="34">
        <v>141423.23162895063</v>
      </c>
      <c r="BG42" s="34">
        <v>119287.06739168652</v>
      </c>
      <c r="BH42" s="34">
        <v>119081.58404949833</v>
      </c>
      <c r="BI42" s="34">
        <v>129496.45031484797</v>
      </c>
      <c r="BJ42" s="34">
        <v>146008.69223656869</v>
      </c>
      <c r="BK42" s="34">
        <v>124528.08984753607</v>
      </c>
      <c r="BL42" s="34">
        <v>123782.66066303485</v>
      </c>
      <c r="BM42" s="34">
        <v>134321.01199320282</v>
      </c>
      <c r="BN42" s="34">
        <v>152390.2177640975</v>
      </c>
      <c r="BO42" s="34">
        <v>128069.20786130724</v>
      </c>
      <c r="BP42" s="34">
        <v>126962.33567801658</v>
      </c>
      <c r="BQ42" s="34">
        <v>137181.54326802693</v>
      </c>
      <c r="BR42" s="34">
        <v>157078.47511977633</v>
      </c>
      <c r="BS42" s="59">
        <v>128667.82364510806</v>
      </c>
      <c r="BT42" s="59">
        <v>129541.33321037501</v>
      </c>
      <c r="BU42" s="59">
        <v>141454.37088407337</v>
      </c>
      <c r="BV42" s="59">
        <v>166323.30367980694</v>
      </c>
      <c r="BW42" s="34">
        <f>+BW43+BW44+BW45</f>
        <v>133827.87795208639</v>
      </c>
      <c r="BX42" s="34">
        <f>+BX43+BX44+BX45</f>
        <v>136139.99419656477</v>
      </c>
      <c r="BY42" s="34">
        <f t="shared" ref="BY42:CP42" si="9">+BY43+BY44+BY45</f>
        <v>145023.39651987911</v>
      </c>
      <c r="BZ42" s="34">
        <f t="shared" si="9"/>
        <v>171997.940860581</v>
      </c>
      <c r="CA42" s="34">
        <f t="shared" si="9"/>
        <v>138327.58364938077</v>
      </c>
      <c r="CB42" s="34">
        <f t="shared" si="9"/>
        <v>140707.48307694547</v>
      </c>
      <c r="CC42" s="34">
        <f t="shared" si="9"/>
        <v>150565.82148927567</v>
      </c>
      <c r="CD42" s="34">
        <f t="shared" si="9"/>
        <v>179127.88727701388</v>
      </c>
      <c r="CE42" s="34">
        <f t="shared" si="9"/>
        <v>142195.27798009251</v>
      </c>
      <c r="CF42" s="34">
        <f t="shared" si="9"/>
        <v>146079.07342752352</v>
      </c>
      <c r="CG42" s="34">
        <f t="shared" si="9"/>
        <v>156865.88973543613</v>
      </c>
      <c r="CH42" s="34">
        <f t="shared" si="9"/>
        <v>187609.7067237079</v>
      </c>
      <c r="CI42" s="34">
        <f t="shared" si="9"/>
        <v>147506.24853967928</v>
      </c>
      <c r="CJ42" s="34">
        <f t="shared" si="9"/>
        <v>151817.06826315066</v>
      </c>
      <c r="CK42" s="34">
        <f t="shared" si="9"/>
        <v>162517.71766350581</v>
      </c>
      <c r="CL42" s="34">
        <f t="shared" si="9"/>
        <v>193574.05819794582</v>
      </c>
      <c r="CM42" s="34">
        <f t="shared" si="9"/>
        <v>153106.41187626019</v>
      </c>
      <c r="CN42" s="34">
        <f t="shared" si="9"/>
        <v>157818.37529293369</v>
      </c>
      <c r="CO42" s="34">
        <f t="shared" si="9"/>
        <v>168550.67237518259</v>
      </c>
      <c r="CP42" s="34">
        <f t="shared" si="9"/>
        <v>200732.66639201372</v>
      </c>
    </row>
    <row r="43" spans="1:94">
      <c r="A43" t="s">
        <v>54</v>
      </c>
      <c r="B43" t="s">
        <v>170</v>
      </c>
      <c r="C43" t="s">
        <v>54</v>
      </c>
      <c r="D43" t="s">
        <v>294</v>
      </c>
      <c r="E43" s="22" t="s">
        <v>16</v>
      </c>
      <c r="F43" s="22">
        <v>2010</v>
      </c>
      <c r="AE43" s="32">
        <v>83228.143495784534</v>
      </c>
      <c r="AF43" s="32">
        <v>74170.869660538287</v>
      </c>
      <c r="AG43" s="32">
        <v>79168.523088601461</v>
      </c>
      <c r="AH43" s="32">
        <v>91166.59774921299</v>
      </c>
      <c r="AI43" s="32">
        <v>86346.40659268017</v>
      </c>
      <c r="AJ43" s="32">
        <v>77577.02424731366</v>
      </c>
      <c r="AK43" s="32">
        <v>82090.464045658999</v>
      </c>
      <c r="AL43" s="32">
        <v>95270.044576237677</v>
      </c>
      <c r="AM43" s="32">
        <v>88792.83166885309</v>
      </c>
      <c r="AN43" s="32">
        <v>79809.01658811068</v>
      </c>
      <c r="AO43" s="32">
        <v>83428.513340256381</v>
      </c>
      <c r="AP43" s="32">
        <v>98360.55750535024</v>
      </c>
      <c r="AQ43" s="32">
        <v>90522.875547897944</v>
      </c>
      <c r="AR43" s="32">
        <v>81203.90146578406</v>
      </c>
      <c r="AS43" s="32">
        <v>85542.40065032299</v>
      </c>
      <c r="AT43" s="32">
        <v>100671.39378854362</v>
      </c>
      <c r="AU43" s="32">
        <v>92440.354847503215</v>
      </c>
      <c r="AV43" s="32">
        <v>83063.831961971155</v>
      </c>
      <c r="AW43" s="32">
        <v>87093.524894670147</v>
      </c>
      <c r="AX43" s="32">
        <v>104295.43561455695</v>
      </c>
      <c r="AY43" s="32">
        <v>94021.930720561228</v>
      </c>
      <c r="AZ43" s="32">
        <v>84649.607700150154</v>
      </c>
      <c r="BA43" s="32">
        <v>88863.215500670645</v>
      </c>
      <c r="BB43" s="32">
        <v>107100.56761154911</v>
      </c>
      <c r="BC43" s="32">
        <v>92176.105679819608</v>
      </c>
      <c r="BD43" s="32">
        <v>85322.948835073315</v>
      </c>
      <c r="BE43" s="32">
        <v>91006.062721434835</v>
      </c>
      <c r="BF43" s="32">
        <v>110491.29953032988</v>
      </c>
      <c r="BG43" s="32">
        <v>93655.21153931717</v>
      </c>
      <c r="BH43" s="32">
        <v>87603.90080635804</v>
      </c>
      <c r="BI43" s="32">
        <v>93024.946504261694</v>
      </c>
      <c r="BJ43" s="32">
        <v>113024.25430711528</v>
      </c>
      <c r="BK43" s="32">
        <v>97693.702851776921</v>
      </c>
      <c r="BL43" s="32">
        <v>90260.293223875051</v>
      </c>
      <c r="BM43" s="32">
        <v>95581.515123674224</v>
      </c>
      <c r="BN43" s="32">
        <v>117284.65739786497</v>
      </c>
      <c r="BO43" s="32">
        <v>99843.388961351899</v>
      </c>
      <c r="BP43" s="32">
        <v>91247.400932265198</v>
      </c>
      <c r="BQ43" s="32">
        <v>96247.197326611204</v>
      </c>
      <c r="BR43" s="32">
        <v>119435.894397454</v>
      </c>
      <c r="BS43" s="30">
        <v>99636.168788607203</v>
      </c>
      <c r="BT43" s="30">
        <v>92912.281365400602</v>
      </c>
      <c r="BU43" s="30">
        <v>99785.663140461489</v>
      </c>
      <c r="BV43" s="30">
        <v>125951.97828227538</v>
      </c>
      <c r="BW43" s="32">
        <v>103659.61779058565</v>
      </c>
      <c r="BX43" s="32">
        <v>97853.628341754229</v>
      </c>
      <c r="BY43" s="32">
        <v>103408.90839948384</v>
      </c>
      <c r="BZ43" s="32">
        <v>131001.19507066626</v>
      </c>
      <c r="CA43" s="32">
        <v>107071.16615296228</v>
      </c>
      <c r="CB43" s="32">
        <v>100500.07638593882</v>
      </c>
      <c r="CC43" s="32">
        <v>106594.77662054119</v>
      </c>
      <c r="CD43" s="32">
        <v>135991.30077891535</v>
      </c>
      <c r="CE43" s="32">
        <v>109665.82432435387</v>
      </c>
      <c r="CF43" s="32">
        <v>104226.93396948157</v>
      </c>
      <c r="CG43" s="32">
        <v>110980.05952123099</v>
      </c>
      <c r="CH43" s="32">
        <v>142808.28846360545</v>
      </c>
      <c r="CI43" s="32">
        <v>113623.40604923478</v>
      </c>
      <c r="CJ43" s="32">
        <v>108008.96711648568</v>
      </c>
      <c r="CK43" s="32">
        <v>114621.03154053979</v>
      </c>
      <c r="CL43" s="32">
        <v>146641.58638202149</v>
      </c>
      <c r="CM43" s="32">
        <v>117611.87060804186</v>
      </c>
      <c r="CN43" s="32">
        <v>111825.06252839525</v>
      </c>
      <c r="CO43" s="32">
        <v>118351.52035863875</v>
      </c>
      <c r="CP43" s="32">
        <v>151896.33531261102</v>
      </c>
    </row>
    <row r="44" spans="1:94">
      <c r="A44" t="s">
        <v>55</v>
      </c>
      <c r="B44" t="s">
        <v>171</v>
      </c>
      <c r="C44" t="s">
        <v>55</v>
      </c>
      <c r="D44" t="s">
        <v>295</v>
      </c>
      <c r="E44" s="22" t="s">
        <v>16</v>
      </c>
      <c r="F44" s="22">
        <v>2010</v>
      </c>
      <c r="AE44" s="32">
        <v>3294.7963235993207</v>
      </c>
      <c r="AF44" s="32">
        <v>4338.7033267452634</v>
      </c>
      <c r="AG44" s="32">
        <v>3801.1634970375144</v>
      </c>
      <c r="AH44" s="32">
        <v>4061.3159307760307</v>
      </c>
      <c r="AI44" s="32">
        <v>3481.3508823462212</v>
      </c>
      <c r="AJ44" s="32">
        <v>4560.6483746077374</v>
      </c>
      <c r="AK44" s="32">
        <v>4024.9201386587401</v>
      </c>
      <c r="AL44" s="32">
        <v>4355.2072512030609</v>
      </c>
      <c r="AM44" s="32">
        <v>3548.3235068310541</v>
      </c>
      <c r="AN44" s="32">
        <v>4653.8131275835794</v>
      </c>
      <c r="AO44" s="32">
        <v>4177.0972672162052</v>
      </c>
      <c r="AP44" s="32">
        <v>4503.8025660957683</v>
      </c>
      <c r="AQ44" s="32">
        <v>3715.8493827920233</v>
      </c>
      <c r="AR44" s="32">
        <v>4856.7423167535162</v>
      </c>
      <c r="AS44" s="32">
        <v>4361.3363529549761</v>
      </c>
      <c r="AT44" s="32">
        <v>4792.9548556827503</v>
      </c>
      <c r="AU44" s="32">
        <v>3833.1039353554202</v>
      </c>
      <c r="AV44" s="32">
        <v>5108.0172959990041</v>
      </c>
      <c r="AW44" s="32">
        <v>4571.3843192014419</v>
      </c>
      <c r="AX44" s="32">
        <v>5143.0050155747485</v>
      </c>
      <c r="AY44" s="32">
        <v>4129.9166979985848</v>
      </c>
      <c r="AZ44" s="32">
        <v>5553.4929204305945</v>
      </c>
      <c r="BA44" s="32">
        <v>4931.5624030646641</v>
      </c>
      <c r="BB44" s="32">
        <v>5525.0998335346812</v>
      </c>
      <c r="BC44" s="32">
        <v>4266.3626998227483</v>
      </c>
      <c r="BD44" s="32">
        <v>5758.9620698555755</v>
      </c>
      <c r="BE44" s="32">
        <v>5145.6481999447178</v>
      </c>
      <c r="BF44" s="32">
        <v>5739.9090974228602</v>
      </c>
      <c r="BG44" s="32">
        <v>4576.2542700961521</v>
      </c>
      <c r="BH44" s="32">
        <v>6108.0840521213631</v>
      </c>
      <c r="BI44" s="32">
        <v>5570.7792073747514</v>
      </c>
      <c r="BJ44" s="32">
        <v>6189.4545954036912</v>
      </c>
      <c r="BK44" s="32">
        <v>4719.043045494559</v>
      </c>
      <c r="BL44" s="32">
        <v>6345.9062922338999</v>
      </c>
      <c r="BM44" s="32">
        <v>5813.0723109251121</v>
      </c>
      <c r="BN44" s="32">
        <v>6475.2952119673719</v>
      </c>
      <c r="BO44" s="32">
        <v>4932.7009302334727</v>
      </c>
      <c r="BP44" s="32">
        <v>6612.9749352011113</v>
      </c>
      <c r="BQ44" s="32">
        <v>6129.3844469111391</v>
      </c>
      <c r="BR44" s="32">
        <v>7044.1073797198769</v>
      </c>
      <c r="BS44" s="30">
        <v>5124.0417622828591</v>
      </c>
      <c r="BT44" s="30">
        <v>6448.8594205523077</v>
      </c>
      <c r="BU44" s="30">
        <v>6191.0709628686391</v>
      </c>
      <c r="BV44" s="30">
        <v>7355.74316936584</v>
      </c>
      <c r="BW44" s="32">
        <v>5351.0549834751282</v>
      </c>
      <c r="BX44" s="32">
        <v>6721.6222318975906</v>
      </c>
      <c r="BY44" s="32">
        <v>6462.5901394107959</v>
      </c>
      <c r="BZ44" s="32">
        <v>7942.7668142181465</v>
      </c>
      <c r="CA44" s="32">
        <v>5615.8701653775397</v>
      </c>
      <c r="CB44" s="32">
        <v>7074.8558244607339</v>
      </c>
      <c r="CC44" s="32">
        <v>6920.6024032047471</v>
      </c>
      <c r="CD44" s="32">
        <v>8564.2718877434418</v>
      </c>
      <c r="CE44" s="32">
        <v>5830.7332967854663</v>
      </c>
      <c r="CF44" s="32">
        <v>7426.3987208004155</v>
      </c>
      <c r="CG44" s="32">
        <v>7173.8528484980416</v>
      </c>
      <c r="CH44" s="32">
        <v>8987.2856550721335</v>
      </c>
      <c r="CI44" s="32">
        <v>6093.9267299582416</v>
      </c>
      <c r="CJ44" s="32">
        <v>7869.634377150559</v>
      </c>
      <c r="CK44" s="32">
        <v>7455.8445407418785</v>
      </c>
      <c r="CL44" s="32">
        <v>9504.13962789984</v>
      </c>
      <c r="CM44" s="32">
        <v>6564.3530825970756</v>
      </c>
      <c r="CN44" s="32">
        <v>8447.5468074372711</v>
      </c>
      <c r="CO44" s="32">
        <v>7799.1611890081913</v>
      </c>
      <c r="CP44" s="32">
        <v>9876.4628214471741</v>
      </c>
    </row>
    <row r="45" spans="1:94">
      <c r="A45" t="s">
        <v>56</v>
      </c>
      <c r="B45" t="s">
        <v>172</v>
      </c>
      <c r="C45" t="s">
        <v>56</v>
      </c>
      <c r="D45" t="s">
        <v>296</v>
      </c>
      <c r="E45" s="22" t="s">
        <v>16</v>
      </c>
      <c r="F45" s="22">
        <v>2010</v>
      </c>
      <c r="AE45" s="32">
        <v>16703.887951437217</v>
      </c>
      <c r="AF45" s="32">
        <v>19192.76728004522</v>
      </c>
      <c r="AG45" s="32">
        <v>23839.302199264112</v>
      </c>
      <c r="AH45" s="32">
        <v>18287.301572547149</v>
      </c>
      <c r="AI45" s="32">
        <v>17212.006307950916</v>
      </c>
      <c r="AJ45" s="32">
        <v>19940.661767905847</v>
      </c>
      <c r="AK45" s="32">
        <v>24727.211775227326</v>
      </c>
      <c r="AL45" s="32">
        <v>19538.088749844646</v>
      </c>
      <c r="AM45" s="32">
        <v>17899.9370275416</v>
      </c>
      <c r="AN45" s="32">
        <v>20991.074804459939</v>
      </c>
      <c r="AO45" s="32">
        <v>25445.214133797235</v>
      </c>
      <c r="AP45" s="32">
        <v>20123.187675753521</v>
      </c>
      <c r="AQ45" s="32">
        <v>18297.758207803647</v>
      </c>
      <c r="AR45" s="32">
        <v>21477.550604380573</v>
      </c>
      <c r="AS45" s="32">
        <v>26400.301125458289</v>
      </c>
      <c r="AT45" s="32">
        <v>21324.818746187753</v>
      </c>
      <c r="AU45" s="32">
        <v>19027.220769721065</v>
      </c>
      <c r="AV45" s="32">
        <v>22729.217232932533</v>
      </c>
      <c r="AW45" s="32">
        <v>27922.602446455388</v>
      </c>
      <c r="AX45" s="32">
        <v>22777.594790499075</v>
      </c>
      <c r="AY45" s="32">
        <v>19714.709770258418</v>
      </c>
      <c r="AZ45" s="32">
        <v>23521.770649850234</v>
      </c>
      <c r="BA45" s="32">
        <v>28114.913715035054</v>
      </c>
      <c r="BB45" s="32">
        <v>23862.212095124909</v>
      </c>
      <c r="BC45" s="32">
        <v>20179.842160664943</v>
      </c>
      <c r="BD45" s="32">
        <v>23834.984203099084</v>
      </c>
      <c r="BE45" s="32">
        <v>28978.155949045598</v>
      </c>
      <c r="BF45" s="32">
        <v>25192.023001197944</v>
      </c>
      <c r="BG45" s="32">
        <v>21055.601582273197</v>
      </c>
      <c r="BH45" s="32">
        <v>25369.599191018915</v>
      </c>
      <c r="BI45" s="32">
        <v>30900.724603211522</v>
      </c>
      <c r="BJ45" s="32">
        <v>26794.983334049728</v>
      </c>
      <c r="BK45" s="32">
        <v>22115.343950264589</v>
      </c>
      <c r="BL45" s="32">
        <v>27176.461146925896</v>
      </c>
      <c r="BM45" s="32">
        <v>32926.424558603481</v>
      </c>
      <c r="BN45" s="32">
        <v>28630.265154265173</v>
      </c>
      <c r="BO45" s="32">
        <v>23293.117969721865</v>
      </c>
      <c r="BP45" s="32">
        <v>29101.959810550266</v>
      </c>
      <c r="BQ45" s="32">
        <v>34804.961494504591</v>
      </c>
      <c r="BR45" s="32">
        <v>30598.473342602461</v>
      </c>
      <c r="BS45" s="30">
        <v>23907.613094217999</v>
      </c>
      <c r="BT45" s="30">
        <v>30180.192424422101</v>
      </c>
      <c r="BU45" s="30">
        <v>35477.636780743225</v>
      </c>
      <c r="BV45" s="30">
        <v>33015.582228165731</v>
      </c>
      <c r="BW45" s="32">
        <v>24817.205178025612</v>
      </c>
      <c r="BX45" s="32">
        <v>31564.743622912945</v>
      </c>
      <c r="BY45" s="32">
        <v>35151.897980984475</v>
      </c>
      <c r="BZ45" s="32">
        <v>33053.978975696591</v>
      </c>
      <c r="CA45" s="32">
        <v>25640.547331040943</v>
      </c>
      <c r="CB45" s="32">
        <v>33132.550866545913</v>
      </c>
      <c r="CC45" s="32">
        <v>37050.442465529719</v>
      </c>
      <c r="CD45" s="32">
        <v>34572.314610355097</v>
      </c>
      <c r="CE45" s="32">
        <v>26698.72035895316</v>
      </c>
      <c r="CF45" s="32">
        <v>34425.740737241533</v>
      </c>
      <c r="CG45" s="32">
        <v>38711.977365707113</v>
      </c>
      <c r="CH45" s="32">
        <v>35814.132605030332</v>
      </c>
      <c r="CI45" s="32">
        <v>27788.915760486248</v>
      </c>
      <c r="CJ45" s="32">
        <v>35938.466769514424</v>
      </c>
      <c r="CK45" s="32">
        <v>40440.841582224137</v>
      </c>
      <c r="CL45" s="32">
        <v>37428.33218802452</v>
      </c>
      <c r="CM45" s="32">
        <v>28930.188185621231</v>
      </c>
      <c r="CN45" s="32">
        <v>37545.765957101161</v>
      </c>
      <c r="CO45" s="32">
        <v>42399.990827535657</v>
      </c>
      <c r="CP45" s="32">
        <v>38959.868257955532</v>
      </c>
    </row>
    <row r="46" spans="1:94" s="27" customFormat="1">
      <c r="A46" s="27" t="s">
        <v>250</v>
      </c>
      <c r="B46" s="27" t="s">
        <v>173</v>
      </c>
      <c r="C46" s="27" t="s">
        <v>250</v>
      </c>
      <c r="D46" s="62" t="s">
        <v>297</v>
      </c>
      <c r="E46" s="33" t="s">
        <v>16</v>
      </c>
      <c r="F46" s="33">
        <v>2010</v>
      </c>
      <c r="AE46" s="34">
        <v>224020.32093085491</v>
      </c>
      <c r="AF46" s="34">
        <v>219087.58892636566</v>
      </c>
      <c r="AG46" s="34">
        <v>230891.32081457454</v>
      </c>
      <c r="AH46" s="34">
        <v>230775.81307644292</v>
      </c>
      <c r="AI46" s="34">
        <v>239760.80258178856</v>
      </c>
      <c r="AJ46" s="34">
        <v>234619.45401132473</v>
      </c>
      <c r="AK46" s="34">
        <v>248204.87537090981</v>
      </c>
      <c r="AL46" s="34">
        <v>248668.496589505</v>
      </c>
      <c r="AM46" s="34">
        <v>255274.83824615215</v>
      </c>
      <c r="AN46" s="34">
        <v>251962.33232443573</v>
      </c>
      <c r="AO46" s="34">
        <v>266494.26556959539</v>
      </c>
      <c r="AP46" s="34">
        <v>267140.63281300839</v>
      </c>
      <c r="AQ46" s="34">
        <v>265386.00313951634</v>
      </c>
      <c r="AR46" s="34">
        <v>265174.77375685103</v>
      </c>
      <c r="AS46" s="34">
        <v>279824.63044514303</v>
      </c>
      <c r="AT46" s="34">
        <v>283813.7531793525</v>
      </c>
      <c r="AU46" s="34">
        <v>277099.29932762019</v>
      </c>
      <c r="AV46" s="34">
        <v>280735.98710893374</v>
      </c>
      <c r="AW46" s="34">
        <v>298648.17463461484</v>
      </c>
      <c r="AX46" s="34">
        <v>305983.71574110119</v>
      </c>
      <c r="AY46" s="34">
        <v>299324.29974098853</v>
      </c>
      <c r="AZ46" s="34">
        <v>306487.21138800209</v>
      </c>
      <c r="BA46" s="34">
        <v>327415.57828098669</v>
      </c>
      <c r="BB46" s="34">
        <v>336107.50001474912</v>
      </c>
      <c r="BC46" s="34">
        <v>318642.25744109962</v>
      </c>
      <c r="BD46" s="34">
        <v>329989.79512297001</v>
      </c>
      <c r="BE46" s="34">
        <v>353902.51595246681</v>
      </c>
      <c r="BF46" s="34">
        <v>366133.80296712765</v>
      </c>
      <c r="BG46" s="34">
        <v>332732.63788013952</v>
      </c>
      <c r="BH46" s="34">
        <v>353648.56110530323</v>
      </c>
      <c r="BI46" s="34">
        <v>387939.95192068821</v>
      </c>
      <c r="BJ46" s="34">
        <v>407735.99130491004</v>
      </c>
      <c r="BK46" s="34">
        <v>361483.85233156692</v>
      </c>
      <c r="BL46" s="34">
        <v>383984.74163165491</v>
      </c>
      <c r="BM46" s="34">
        <v>425813.13528946624</v>
      </c>
      <c r="BN46" s="34">
        <v>443989.12269969197</v>
      </c>
      <c r="BO46" s="34">
        <v>390565.27857280354</v>
      </c>
      <c r="BP46" s="34">
        <v>415670.35610782745</v>
      </c>
      <c r="BQ46" s="34">
        <v>466479.52268737718</v>
      </c>
      <c r="BR46" s="34">
        <v>475159.21198450646</v>
      </c>
      <c r="BS46" s="59">
        <v>408242.61988015421</v>
      </c>
      <c r="BT46" s="59">
        <v>419675.63428573095</v>
      </c>
      <c r="BU46" s="59">
        <v>482352.68447410618</v>
      </c>
      <c r="BV46" s="59">
        <v>514143.78311818</v>
      </c>
      <c r="BW46" s="34">
        <f>+BW47+BW52</f>
        <v>431027.58179871726</v>
      </c>
      <c r="BX46" s="34">
        <f t="shared" ref="BX46:CP46" si="10">+BX47+BX52</f>
        <v>454075.40457166906</v>
      </c>
      <c r="BY46" s="34">
        <f t="shared" si="10"/>
        <v>456533.91730513226</v>
      </c>
      <c r="BZ46" s="34">
        <f t="shared" si="10"/>
        <v>541284.09571323579</v>
      </c>
      <c r="CA46" s="34">
        <f t="shared" si="10"/>
        <v>460205.05160484277</v>
      </c>
      <c r="CB46" s="34">
        <f t="shared" si="10"/>
        <v>496949.80484317004</v>
      </c>
      <c r="CC46" s="34">
        <f t="shared" si="10"/>
        <v>516211.11864261376</v>
      </c>
      <c r="CD46" s="34">
        <f t="shared" si="10"/>
        <v>563572.63234743348</v>
      </c>
      <c r="CE46" s="34">
        <f t="shared" si="10"/>
        <v>458535.06653325062</v>
      </c>
      <c r="CF46" s="34">
        <f t="shared" si="10"/>
        <v>506041.13230197731</v>
      </c>
      <c r="CG46" s="34">
        <f t="shared" si="10"/>
        <v>540182.92653154011</v>
      </c>
      <c r="CH46" s="34">
        <f t="shared" si="10"/>
        <v>605952.28245503583</v>
      </c>
      <c r="CI46" s="34">
        <f t="shared" si="10"/>
        <v>488721.48042789311</v>
      </c>
      <c r="CJ46" s="34">
        <f t="shared" si="10"/>
        <v>547564.96066918608</v>
      </c>
      <c r="CK46" s="34">
        <f t="shared" si="10"/>
        <v>586961.99540446815</v>
      </c>
      <c r="CL46" s="34">
        <f t="shared" si="10"/>
        <v>656767.79374714301</v>
      </c>
      <c r="CM46" s="34">
        <f t="shared" si="10"/>
        <v>525641.21219591016</v>
      </c>
      <c r="CN46" s="34">
        <f t="shared" si="10"/>
        <v>595575.63237345894</v>
      </c>
      <c r="CO46" s="34">
        <f t="shared" si="10"/>
        <v>642090.62700691936</v>
      </c>
      <c r="CP46" s="34">
        <f t="shared" si="10"/>
        <v>720672.43084992841</v>
      </c>
    </row>
    <row r="47" spans="1:94">
      <c r="A47" t="s">
        <v>251</v>
      </c>
      <c r="B47" s="27" t="s">
        <v>174</v>
      </c>
      <c r="C47" t="s">
        <v>251</v>
      </c>
      <c r="D47" t="s">
        <v>298</v>
      </c>
      <c r="E47" s="22" t="s">
        <v>16</v>
      </c>
      <c r="F47" s="22">
        <v>2010</v>
      </c>
      <c r="AE47" s="32">
        <v>186918.09512415636</v>
      </c>
      <c r="AF47" s="32">
        <v>178485.15505964862</v>
      </c>
      <c r="AG47" s="32">
        <v>187809.50559251837</v>
      </c>
      <c r="AH47" s="32">
        <v>179727.95256262214</v>
      </c>
      <c r="AI47" s="32">
        <v>202554.44296606805</v>
      </c>
      <c r="AJ47" s="32">
        <v>194068.93530433215</v>
      </c>
      <c r="AK47" s="32">
        <v>205230.50806130795</v>
      </c>
      <c r="AL47" s="32">
        <v>198018.95088670938</v>
      </c>
      <c r="AM47" s="32">
        <v>217543.42168771557</v>
      </c>
      <c r="AN47" s="32">
        <v>209963.45752632536</v>
      </c>
      <c r="AO47" s="32">
        <v>221989.76009169081</v>
      </c>
      <c r="AP47" s="32">
        <v>213714.95140411751</v>
      </c>
      <c r="AQ47" s="32">
        <v>225832.26602335964</v>
      </c>
      <c r="AR47" s="32">
        <v>220928.28455988428</v>
      </c>
      <c r="AS47" s="32">
        <v>232766.36981464009</v>
      </c>
      <c r="AT47" s="32">
        <v>226735.93170417787</v>
      </c>
      <c r="AU47" s="32">
        <v>235172.29399998073</v>
      </c>
      <c r="AV47" s="32">
        <v>233702.00735074244</v>
      </c>
      <c r="AW47" s="32">
        <v>248107.98447689583</v>
      </c>
      <c r="AX47" s="32">
        <v>244580.97728495265</v>
      </c>
      <c r="AY47" s="32">
        <v>254890.03801257248</v>
      </c>
      <c r="AZ47" s="32">
        <v>254955.19755037432</v>
      </c>
      <c r="BA47" s="32">
        <v>271157.07676558819</v>
      </c>
      <c r="BB47" s="32">
        <v>265891.46384788584</v>
      </c>
      <c r="BC47" s="32">
        <v>270310.52228764165</v>
      </c>
      <c r="BD47" s="32">
        <v>273320.19810609042</v>
      </c>
      <c r="BE47" s="32">
        <v>292584.00447576109</v>
      </c>
      <c r="BF47" s="32">
        <v>287768.7520410344</v>
      </c>
      <c r="BG47" s="32">
        <v>280684.64903285011</v>
      </c>
      <c r="BH47" s="32">
        <v>291753.06519521261</v>
      </c>
      <c r="BI47" s="32">
        <v>321648.06501171179</v>
      </c>
      <c r="BJ47" s="32">
        <v>321998.88257026707</v>
      </c>
      <c r="BK47" s="32">
        <v>305598.36562275852</v>
      </c>
      <c r="BL47" s="32">
        <v>316003.95727558288</v>
      </c>
      <c r="BM47" s="32">
        <v>352035.76695778727</v>
      </c>
      <c r="BN47" s="32">
        <v>351812.69773482624</v>
      </c>
      <c r="BO47" s="32">
        <v>330441.83356954198</v>
      </c>
      <c r="BP47" s="32">
        <v>342273.07928911783</v>
      </c>
      <c r="BQ47" s="32">
        <v>385062.42600486439</v>
      </c>
      <c r="BR47" s="32">
        <v>375525.62940893148</v>
      </c>
      <c r="BS47" s="30">
        <v>345232.45014750003</v>
      </c>
      <c r="BT47" s="30">
        <v>342706.03613579477</v>
      </c>
      <c r="BU47" s="30">
        <v>394207.72535964532</v>
      </c>
      <c r="BV47" s="30">
        <v>405218.47390991886</v>
      </c>
      <c r="BW47" s="32">
        <f>+BW48+BW49+BW50+BW51</f>
        <v>364968.47821908054</v>
      </c>
      <c r="BX47" s="32">
        <f t="shared" ref="BX47:CP47" si="11">+BX48+BX49+BX50+BX51</f>
        <v>374174.98276935663</v>
      </c>
      <c r="BY47" s="32">
        <f t="shared" si="11"/>
        <v>376080.35487599316</v>
      </c>
      <c r="BZ47" s="32">
        <f t="shared" si="11"/>
        <v>432593.26528013719</v>
      </c>
      <c r="CA47" s="32">
        <f t="shared" si="11"/>
        <v>392427.15094773768</v>
      </c>
      <c r="CB47" s="32">
        <f t="shared" si="11"/>
        <v>412415.16411189124</v>
      </c>
      <c r="CC47" s="32">
        <f t="shared" si="11"/>
        <v>421773.42539241177</v>
      </c>
      <c r="CD47" s="32">
        <f t="shared" si="11"/>
        <v>453128.5849669046</v>
      </c>
      <c r="CE47" s="32">
        <f t="shared" si="11"/>
        <v>388315.24317184684</v>
      </c>
      <c r="CF47" s="32">
        <f t="shared" si="11"/>
        <v>416235.17565732345</v>
      </c>
      <c r="CG47" s="32">
        <f t="shared" si="11"/>
        <v>439263.27303953806</v>
      </c>
      <c r="CH47" s="32">
        <f t="shared" si="11"/>
        <v>484385.4660258498</v>
      </c>
      <c r="CI47" s="32">
        <f t="shared" si="11"/>
        <v>413758.80754574557</v>
      </c>
      <c r="CJ47" s="32">
        <f t="shared" si="11"/>
        <v>451035.38333272305</v>
      </c>
      <c r="CK47" s="32">
        <f t="shared" si="11"/>
        <v>478454.9303051047</v>
      </c>
      <c r="CL47" s="32">
        <f t="shared" si="11"/>
        <v>525213.65471652697</v>
      </c>
      <c r="CM47" s="32">
        <f t="shared" si="11"/>
        <v>443701.74388479331</v>
      </c>
      <c r="CN47" s="32">
        <f t="shared" si="11"/>
        <v>488507.05050204846</v>
      </c>
      <c r="CO47" s="32">
        <f t="shared" si="11"/>
        <v>523549.63381131866</v>
      </c>
      <c r="CP47" s="32">
        <f t="shared" si="11"/>
        <v>577071.10086511041</v>
      </c>
    </row>
    <row r="48" spans="1:94">
      <c r="A48" t="s">
        <v>57</v>
      </c>
      <c r="B48" t="s">
        <v>196</v>
      </c>
      <c r="C48" t="s">
        <v>57</v>
      </c>
      <c r="D48" t="s">
        <v>299</v>
      </c>
      <c r="E48" s="22" t="s">
        <v>16</v>
      </c>
      <c r="F48" s="22">
        <v>2010</v>
      </c>
      <c r="AE48" s="32">
        <v>48917.840473717217</v>
      </c>
      <c r="AF48" s="32">
        <v>44999.653362691563</v>
      </c>
      <c r="AG48" s="32">
        <v>46333.835493269697</v>
      </c>
      <c r="AH48" s="32">
        <v>45948.044881643495</v>
      </c>
      <c r="AI48" s="32">
        <v>48578.956935626338</v>
      </c>
      <c r="AJ48" s="32">
        <v>44868.560427373566</v>
      </c>
      <c r="AK48" s="32">
        <v>46611.440498363874</v>
      </c>
      <c r="AL48" s="32">
        <v>45546.400523349672</v>
      </c>
      <c r="AM48" s="32">
        <v>50608.87900504814</v>
      </c>
      <c r="AN48" s="32">
        <v>47100.129620582797</v>
      </c>
      <c r="AO48" s="32">
        <v>50620.528549425821</v>
      </c>
      <c r="AP48" s="32">
        <v>46554.749363498297</v>
      </c>
      <c r="AQ48" s="32">
        <v>51504.624958277345</v>
      </c>
      <c r="AR48" s="32">
        <v>47578.36148407431</v>
      </c>
      <c r="AS48" s="32">
        <v>48181.752506375262</v>
      </c>
      <c r="AT48" s="32">
        <v>45870.23491740998</v>
      </c>
      <c r="AU48" s="32">
        <v>50748.467856805655</v>
      </c>
      <c r="AV48" s="32">
        <v>47837.556035691909</v>
      </c>
      <c r="AW48" s="32">
        <v>49486.827803911961</v>
      </c>
      <c r="AX48" s="32">
        <v>49681.122919327521</v>
      </c>
      <c r="AY48" s="32">
        <v>54176.613969680686</v>
      </c>
      <c r="AZ48" s="32">
        <v>52284.193716629605</v>
      </c>
      <c r="BA48" s="32">
        <v>53986.198509894508</v>
      </c>
      <c r="BB48" s="32">
        <v>50610.321783243184</v>
      </c>
      <c r="BC48" s="32">
        <v>51830.587146833743</v>
      </c>
      <c r="BD48" s="32">
        <v>48195.878269942419</v>
      </c>
      <c r="BE48" s="32">
        <v>50167.710716175701</v>
      </c>
      <c r="BF48" s="32">
        <v>45007.304354135151</v>
      </c>
      <c r="BG48" s="32">
        <v>46185.70515498102</v>
      </c>
      <c r="BH48" s="32">
        <v>44841.576251875005</v>
      </c>
      <c r="BI48" s="32">
        <v>45391.575256855831</v>
      </c>
      <c r="BJ48" s="32">
        <v>42403.104843503563</v>
      </c>
      <c r="BK48" s="32">
        <v>46761.414752578421</v>
      </c>
      <c r="BL48" s="32">
        <v>43542.218652708107</v>
      </c>
      <c r="BM48" s="32">
        <v>43003.772280036137</v>
      </c>
      <c r="BN48" s="32">
        <v>40933.609063234442</v>
      </c>
      <c r="BO48" s="32">
        <v>45824.048433327487</v>
      </c>
      <c r="BP48" s="32">
        <v>44062.449650542752</v>
      </c>
      <c r="BQ48" s="32">
        <v>43924.860761213502</v>
      </c>
      <c r="BR48" s="32">
        <v>39127.648418253812</v>
      </c>
      <c r="BS48" s="30">
        <v>44646.984725961593</v>
      </c>
      <c r="BT48" s="30">
        <v>40820.656023450763</v>
      </c>
      <c r="BU48" s="30">
        <v>39030.638691340813</v>
      </c>
      <c r="BV48" s="30">
        <v>36905.602462530012</v>
      </c>
      <c r="BW48" s="32">
        <v>40879.800385255439</v>
      </c>
      <c r="BX48" s="32">
        <v>39370.38930770741</v>
      </c>
      <c r="BY48" s="32">
        <v>34997.740578186174</v>
      </c>
      <c r="BZ48" s="32">
        <v>36006.492584770232</v>
      </c>
      <c r="CA48" s="32">
        <v>41781.386256203637</v>
      </c>
      <c r="CB48" s="32">
        <v>41087.635665429472</v>
      </c>
      <c r="CC48" s="32">
        <v>37213.424751574399</v>
      </c>
      <c r="CD48" s="32">
        <v>39810.610842881244</v>
      </c>
      <c r="CE48" s="32">
        <v>39857.045091753302</v>
      </c>
      <c r="CF48" s="32">
        <v>40461.564879798294</v>
      </c>
      <c r="CG48" s="32">
        <v>34956.298356833649</v>
      </c>
      <c r="CH48" s="32">
        <v>36761.612917432278</v>
      </c>
      <c r="CI48" s="32">
        <v>37925.55401690607</v>
      </c>
      <c r="CJ48" s="32">
        <v>37070.416529326896</v>
      </c>
      <c r="CK48" s="32">
        <v>31913.973573760035</v>
      </c>
      <c r="CL48" s="32">
        <v>33721.827662924363</v>
      </c>
      <c r="CM48" s="32">
        <v>35622.127336961377</v>
      </c>
      <c r="CN48" s="32">
        <v>36179.045138271751</v>
      </c>
      <c r="CO48" s="32">
        <v>34071.882847915615</v>
      </c>
      <c r="CP48" s="32">
        <v>35353.56424214939</v>
      </c>
    </row>
    <row r="49" spans="1:94">
      <c r="A49" t="s">
        <v>58</v>
      </c>
      <c r="B49" t="s">
        <v>175</v>
      </c>
      <c r="C49" t="s">
        <v>58</v>
      </c>
      <c r="D49" t="s">
        <v>300</v>
      </c>
      <c r="E49" s="22" t="s">
        <v>16</v>
      </c>
      <c r="F49" s="22">
        <v>2010</v>
      </c>
      <c r="AE49" s="32">
        <v>119167.20214879936</v>
      </c>
      <c r="AF49" s="32">
        <v>113863.28487546151</v>
      </c>
      <c r="AG49" s="32">
        <v>120890.08018506237</v>
      </c>
      <c r="AH49" s="32">
        <v>115430.20055773034</v>
      </c>
      <c r="AI49" s="32">
        <v>133346.37719949466</v>
      </c>
      <c r="AJ49" s="32">
        <v>127544.81347280918</v>
      </c>
      <c r="AK49" s="32">
        <v>135720.66087526252</v>
      </c>
      <c r="AL49" s="32">
        <v>131836.43607649684</v>
      </c>
      <c r="AM49" s="32">
        <v>144155.52332460397</v>
      </c>
      <c r="AN49" s="32">
        <v>138394.27947805679</v>
      </c>
      <c r="AO49" s="32">
        <v>146190.81979116448</v>
      </c>
      <c r="AP49" s="32">
        <v>144001.16403323377</v>
      </c>
      <c r="AQ49" s="32">
        <v>149681.21105283481</v>
      </c>
      <c r="AR49" s="32">
        <v>146858.8627904946</v>
      </c>
      <c r="AS49" s="32">
        <v>157550.04913620566</v>
      </c>
      <c r="AT49" s="32">
        <v>155880.77351555799</v>
      </c>
      <c r="AU49" s="32">
        <v>157386.72638333222</v>
      </c>
      <c r="AV49" s="32">
        <v>156150.88783934817</v>
      </c>
      <c r="AW49" s="32">
        <v>168757.10910939053</v>
      </c>
      <c r="AX49" s="32">
        <v>167314.33398091682</v>
      </c>
      <c r="AY49" s="32">
        <v>170541.3867577351</v>
      </c>
      <c r="AZ49" s="32">
        <v>170054.75287904212</v>
      </c>
      <c r="BA49" s="32">
        <v>184050.32877822185</v>
      </c>
      <c r="BB49" s="32">
        <v>184634.23693032621</v>
      </c>
      <c r="BC49" s="32">
        <v>184779.69938535802</v>
      </c>
      <c r="BD49" s="32">
        <v>189093.05150609912</v>
      </c>
      <c r="BE49" s="32">
        <v>205784.56638778248</v>
      </c>
      <c r="BF49" s="32">
        <v>208638.81425175827</v>
      </c>
      <c r="BG49" s="32">
        <v>197778.5933728797</v>
      </c>
      <c r="BH49" s="32">
        <v>208332.18473785257</v>
      </c>
      <c r="BI49" s="32">
        <v>235909.63157643744</v>
      </c>
      <c r="BJ49" s="32">
        <v>241864.80712711241</v>
      </c>
      <c r="BK49" s="32">
        <v>219377.82167115857</v>
      </c>
      <c r="BL49" s="32">
        <v>230311.03735777413</v>
      </c>
      <c r="BM49" s="32">
        <v>266210.36733778659</v>
      </c>
      <c r="BN49" s="32">
        <v>269459.31580883614</v>
      </c>
      <c r="BO49" s="32">
        <v>241201.50468190495</v>
      </c>
      <c r="BP49" s="32">
        <v>251825.46405949639</v>
      </c>
      <c r="BQ49" s="32">
        <v>293847.76150168705</v>
      </c>
      <c r="BR49" s="32">
        <v>293027.25116987439</v>
      </c>
      <c r="BS49" s="30">
        <v>254596.90453383545</v>
      </c>
      <c r="BT49" s="30">
        <v>253409.4801200433</v>
      </c>
      <c r="BU49" s="30">
        <v>304011.51313233812</v>
      </c>
      <c r="BV49" s="30">
        <v>321794.30200311827</v>
      </c>
      <c r="BW49" s="32">
        <v>275675.98373423703</v>
      </c>
      <c r="BX49" s="32">
        <v>282454.23289406381</v>
      </c>
      <c r="BY49" s="32">
        <v>289324.42394334613</v>
      </c>
      <c r="BZ49" s="32">
        <v>347187.29162820615</v>
      </c>
      <c r="CA49" s="32">
        <v>298464.8128569604</v>
      </c>
      <c r="CB49" s="32">
        <v>316166.17986326833</v>
      </c>
      <c r="CC49" s="32">
        <v>326445.23391491012</v>
      </c>
      <c r="CD49" s="32">
        <v>360972.1711201187</v>
      </c>
      <c r="CE49" s="32">
        <v>295930.83788523788</v>
      </c>
      <c r="CF49" s="32">
        <v>318297.5113441057</v>
      </c>
      <c r="CG49" s="32">
        <v>342895.34024397947</v>
      </c>
      <c r="CH49" s="32">
        <v>391028.02218316472</v>
      </c>
      <c r="CI49" s="32">
        <v>317123.37688534061</v>
      </c>
      <c r="CJ49" s="32">
        <v>349136.93516235065</v>
      </c>
      <c r="CK49" s="32">
        <v>380126.53720404586</v>
      </c>
      <c r="CL49" s="32">
        <v>431014.68915261008</v>
      </c>
      <c r="CM49" s="32">
        <v>346637.650043412</v>
      </c>
      <c r="CN49" s="32">
        <v>384824.37484809192</v>
      </c>
      <c r="CO49" s="32">
        <v>416664.7358200383</v>
      </c>
      <c r="CP49" s="32">
        <v>476534.06190857867</v>
      </c>
    </row>
    <row r="50" spans="1:94">
      <c r="A50" t="s">
        <v>59</v>
      </c>
      <c r="B50" t="s">
        <v>197</v>
      </c>
      <c r="C50" t="s">
        <v>59</v>
      </c>
      <c r="D50" s="65" t="s">
        <v>301</v>
      </c>
      <c r="E50" s="22" t="s">
        <v>16</v>
      </c>
      <c r="F50" s="22">
        <v>2010</v>
      </c>
      <c r="AE50" s="32">
        <v>16108.975955006306</v>
      </c>
      <c r="AF50" s="32">
        <v>16802.421395419009</v>
      </c>
      <c r="AG50" s="32">
        <v>17515.145734226746</v>
      </c>
      <c r="AH50" s="32">
        <v>15166.994906896012</v>
      </c>
      <c r="AI50" s="32">
        <v>17549.316463553369</v>
      </c>
      <c r="AJ50" s="32">
        <v>18470.811309017543</v>
      </c>
      <c r="AK50" s="32">
        <v>19407.975601526563</v>
      </c>
      <c r="AL50" s="32">
        <v>16842.856784990203</v>
      </c>
      <c r="AM50" s="32">
        <v>19429.075831182083</v>
      </c>
      <c r="AN50" s="32">
        <v>20972.983846928095</v>
      </c>
      <c r="AO50" s="32">
        <v>21437.847785448441</v>
      </c>
      <c r="AP50" s="32">
        <v>19010.495012867672</v>
      </c>
      <c r="AQ50" s="32">
        <v>21181.348697361347</v>
      </c>
      <c r="AR50" s="32">
        <v>22801.511356997318</v>
      </c>
      <c r="AS50" s="32">
        <v>23143.232995909606</v>
      </c>
      <c r="AT50" s="32">
        <v>20708.511704767399</v>
      </c>
      <c r="AU50" s="32">
        <v>23309.148200608128</v>
      </c>
      <c r="AV50" s="32">
        <v>25747.856828159587</v>
      </c>
      <c r="AW50" s="32">
        <v>25665.667859667574</v>
      </c>
      <c r="AX50" s="32">
        <v>22949.407599164406</v>
      </c>
      <c r="AY50" s="32">
        <v>26041.036718978463</v>
      </c>
      <c r="AZ50" s="32">
        <v>28229.129172215089</v>
      </c>
      <c r="BA50" s="32">
        <v>28460.751105848529</v>
      </c>
      <c r="BB50" s="32">
        <v>25478.108585656344</v>
      </c>
      <c r="BC50" s="32">
        <v>29195.042896545689</v>
      </c>
      <c r="BD50" s="32">
        <v>31380.387224058191</v>
      </c>
      <c r="BE50" s="32">
        <v>31616.329709813184</v>
      </c>
      <c r="BF50" s="32">
        <v>28461.303694291695</v>
      </c>
      <c r="BG50" s="32">
        <v>31939.911972997314</v>
      </c>
      <c r="BH50" s="32">
        <v>33543.103839890537</v>
      </c>
      <c r="BI50" s="32">
        <v>34910.359101412585</v>
      </c>
      <c r="BJ50" s="32">
        <v>31480.423518206269</v>
      </c>
      <c r="BK50" s="32">
        <v>34187.1404035507</v>
      </c>
      <c r="BL50" s="32">
        <v>36536.511626929365</v>
      </c>
      <c r="BM50" s="32">
        <v>36720.77721795805</v>
      </c>
      <c r="BN50" s="32">
        <v>34485.480330917388</v>
      </c>
      <c r="BO50" s="32">
        <v>37628.684081941487</v>
      </c>
      <c r="BP50" s="32">
        <v>40312.525200529737</v>
      </c>
      <c r="BQ50" s="32">
        <v>40541.748914741147</v>
      </c>
      <c r="BR50" s="32">
        <v>35968.577399411151</v>
      </c>
      <c r="BS50" s="30">
        <v>39897.443456495865</v>
      </c>
      <c r="BT50" s="30">
        <v>42073.890523839596</v>
      </c>
      <c r="BU50" s="30">
        <v>43960.816021074403</v>
      </c>
      <c r="BV50" s="30">
        <v>39109.22620830193</v>
      </c>
      <c r="BW50" s="32">
        <v>41931.856024751127</v>
      </c>
      <c r="BX50" s="32">
        <v>45373.952320893914</v>
      </c>
      <c r="BY50" s="32">
        <v>44528.41057458461</v>
      </c>
      <c r="BZ50" s="32">
        <v>41684.981037721765</v>
      </c>
      <c r="CA50" s="32">
        <v>45295.277101765212</v>
      </c>
      <c r="CB50" s="32">
        <v>47694.823682078728</v>
      </c>
      <c r="CC50" s="32">
        <v>49981.648059620216</v>
      </c>
      <c r="CD50" s="32">
        <v>44104.160994821112</v>
      </c>
      <c r="CE50" s="32">
        <v>45167.022336617192</v>
      </c>
      <c r="CF50" s="32">
        <v>49443.9748824411</v>
      </c>
      <c r="CG50" s="32">
        <v>52822.134179766974</v>
      </c>
      <c r="CH50" s="32">
        <v>47765.61444463837</v>
      </c>
      <c r="CI50" s="32">
        <v>50721.747183452579</v>
      </c>
      <c r="CJ50" s="32">
        <v>56178.244261429587</v>
      </c>
      <c r="CK50" s="32">
        <v>57029.133745656247</v>
      </c>
      <c r="CL50" s="32">
        <v>50890.366673091659</v>
      </c>
      <c r="CM50" s="32">
        <v>52903.289529812857</v>
      </c>
      <c r="CN50" s="32">
        <v>58209.169362290922</v>
      </c>
      <c r="CO50" s="32">
        <v>62659.174733733205</v>
      </c>
      <c r="CP50" s="32">
        <v>54777.113929754734</v>
      </c>
    </row>
    <row r="51" spans="1:94">
      <c r="A51" t="s">
        <v>60</v>
      </c>
      <c r="B51" t="s">
        <v>198</v>
      </c>
      <c r="C51" t="s">
        <v>60</v>
      </c>
      <c r="D51" s="65" t="s">
        <v>302</v>
      </c>
      <c r="E51" s="22" t="s">
        <v>16</v>
      </c>
      <c r="F51" s="22">
        <v>2010</v>
      </c>
      <c r="AE51" s="32">
        <v>2724.0765466334728</v>
      </c>
      <c r="AF51" s="32">
        <v>2819.7954260765332</v>
      </c>
      <c r="AG51" s="32">
        <v>3070.4441799595588</v>
      </c>
      <c r="AH51" s="32">
        <v>3182.7122163523381</v>
      </c>
      <c r="AI51" s="32">
        <v>3079.7923673936798</v>
      </c>
      <c r="AJ51" s="32">
        <v>3184.7500951318616</v>
      </c>
      <c r="AK51" s="32">
        <v>3490.4310861550011</v>
      </c>
      <c r="AL51" s="32">
        <v>3793.257501872733</v>
      </c>
      <c r="AM51" s="32">
        <v>3349.9435268813877</v>
      </c>
      <c r="AN51" s="32">
        <v>3496.0645807577007</v>
      </c>
      <c r="AO51" s="32">
        <v>3740.5639656520393</v>
      </c>
      <c r="AP51" s="32">
        <v>4148.542994517753</v>
      </c>
      <c r="AQ51" s="32">
        <v>3465.0813148861221</v>
      </c>
      <c r="AR51" s="32">
        <v>3689.5489283180827</v>
      </c>
      <c r="AS51" s="32">
        <v>3891.335176149566</v>
      </c>
      <c r="AT51" s="32">
        <v>4276.4115664423571</v>
      </c>
      <c r="AU51" s="32">
        <v>3727.9515592347429</v>
      </c>
      <c r="AV51" s="32">
        <v>3965.7066475427664</v>
      </c>
      <c r="AW51" s="32">
        <v>4198.3797039257724</v>
      </c>
      <c r="AX51" s="32">
        <v>4636.1127855438281</v>
      </c>
      <c r="AY51" s="32">
        <v>4131.0005661782379</v>
      </c>
      <c r="AZ51" s="32">
        <v>4387.1217824875012</v>
      </c>
      <c r="BA51" s="32">
        <v>4659.7983716232511</v>
      </c>
      <c r="BB51" s="32">
        <v>5168.7965486600733</v>
      </c>
      <c r="BC51" s="32">
        <v>4505.1928589042072</v>
      </c>
      <c r="BD51" s="32">
        <v>4650.8811059906693</v>
      </c>
      <c r="BE51" s="32">
        <v>5015.3976619897403</v>
      </c>
      <c r="BF51" s="32">
        <v>5661.3297408493199</v>
      </c>
      <c r="BG51" s="32">
        <v>4780.4385319920793</v>
      </c>
      <c r="BH51" s="32">
        <v>5036.2003655944472</v>
      </c>
      <c r="BI51" s="32">
        <v>5436.4990770059494</v>
      </c>
      <c r="BJ51" s="32">
        <v>6250.5470814448345</v>
      </c>
      <c r="BK51" s="32">
        <v>5271.9887954708247</v>
      </c>
      <c r="BL51" s="32">
        <v>5614.1896381712959</v>
      </c>
      <c r="BM51" s="32">
        <v>6100.8501220065191</v>
      </c>
      <c r="BN51" s="32">
        <v>6934.2925318383204</v>
      </c>
      <c r="BO51" s="32">
        <v>5787.5963723680225</v>
      </c>
      <c r="BP51" s="32">
        <v>6072.6403785490247</v>
      </c>
      <c r="BQ51" s="32">
        <v>6748.054827222636</v>
      </c>
      <c r="BR51" s="32">
        <v>7402.1524213921393</v>
      </c>
      <c r="BS51" s="30">
        <v>6091.1174312070834</v>
      </c>
      <c r="BT51" s="30">
        <v>6402.009468461094</v>
      </c>
      <c r="BU51" s="30">
        <v>7204.7575148919959</v>
      </c>
      <c r="BV51" s="30">
        <v>7409.3432359686776</v>
      </c>
      <c r="BW51" s="32">
        <v>6480.83807483694</v>
      </c>
      <c r="BX51" s="32">
        <v>6976.4082466914588</v>
      </c>
      <c r="BY51" s="32">
        <v>7229.7797798762285</v>
      </c>
      <c r="BZ51" s="32">
        <v>7714.5000294389793</v>
      </c>
      <c r="CA51" s="32">
        <v>6885.6747328084039</v>
      </c>
      <c r="CB51" s="32">
        <v>7466.524901114668</v>
      </c>
      <c r="CC51" s="32">
        <v>8133.1186663070175</v>
      </c>
      <c r="CD51" s="32">
        <v>8241.6420090835036</v>
      </c>
      <c r="CE51" s="32">
        <v>7360.3378582385094</v>
      </c>
      <c r="CF51" s="32">
        <v>8032.124550978363</v>
      </c>
      <c r="CG51" s="32">
        <v>8589.5002589579872</v>
      </c>
      <c r="CH51" s="32">
        <v>8830.2164806144137</v>
      </c>
      <c r="CI51" s="32">
        <v>7988.1294600463088</v>
      </c>
      <c r="CJ51" s="32">
        <v>8649.7873796159165</v>
      </c>
      <c r="CK51" s="32">
        <v>9385.2857816426003</v>
      </c>
      <c r="CL51" s="32">
        <v>9586.7712279008265</v>
      </c>
      <c r="CM51" s="32">
        <v>8538.6769746070477</v>
      </c>
      <c r="CN51" s="32">
        <v>9294.4611533938551</v>
      </c>
      <c r="CO51" s="32">
        <v>10153.840409631519</v>
      </c>
      <c r="CP51" s="32">
        <v>10406.360784627601</v>
      </c>
    </row>
    <row r="52" spans="1:94">
      <c r="A52" t="s">
        <v>61</v>
      </c>
      <c r="B52" t="s">
        <v>176</v>
      </c>
      <c r="C52" t="s">
        <v>61</v>
      </c>
      <c r="D52" t="s">
        <v>303</v>
      </c>
      <c r="E52" s="22" t="s">
        <v>16</v>
      </c>
      <c r="F52" s="22">
        <v>2010</v>
      </c>
      <c r="AE52" s="32">
        <v>37102.225806698545</v>
      </c>
      <c r="AF52" s="32">
        <v>40602.433866717038</v>
      </c>
      <c r="AG52" s="32">
        <v>43081.815222056175</v>
      </c>
      <c r="AH52" s="32">
        <v>51047.860513820691</v>
      </c>
      <c r="AI52" s="32">
        <v>37206.359615720503</v>
      </c>
      <c r="AJ52" s="32">
        <v>40550.518706992603</v>
      </c>
      <c r="AK52" s="32">
        <v>42974.367309601861</v>
      </c>
      <c r="AL52" s="32">
        <v>50649.545702795614</v>
      </c>
      <c r="AM52" s="32">
        <v>37731.416558436598</v>
      </c>
      <c r="AN52" s="32">
        <v>41998.874798110359</v>
      </c>
      <c r="AO52" s="32">
        <v>44504.505477904575</v>
      </c>
      <c r="AP52" s="32">
        <v>53425.681408890901</v>
      </c>
      <c r="AQ52" s="32">
        <v>39553.73711615667</v>
      </c>
      <c r="AR52" s="32">
        <v>44246.489196966759</v>
      </c>
      <c r="AS52" s="32">
        <v>47058.260630502948</v>
      </c>
      <c r="AT52" s="32">
        <v>57077.821475174598</v>
      </c>
      <c r="AU52" s="32">
        <v>41927.005327639476</v>
      </c>
      <c r="AV52" s="32">
        <v>47033.979758191279</v>
      </c>
      <c r="AW52" s="32">
        <v>50540.190157719037</v>
      </c>
      <c r="AX52" s="32">
        <v>61402.738456148392</v>
      </c>
      <c r="AY52" s="32">
        <v>44434.261728416081</v>
      </c>
      <c r="AZ52" s="32">
        <v>51532.01383762779</v>
      </c>
      <c r="BA52" s="32">
        <v>56258.501515398508</v>
      </c>
      <c r="BB52" s="32">
        <v>70216.036166863487</v>
      </c>
      <c r="BC52" s="32">
        <v>48331.735153457943</v>
      </c>
      <c r="BD52" s="32">
        <v>56669.597016879605</v>
      </c>
      <c r="BE52" s="32">
        <v>61318.511476705731</v>
      </c>
      <c r="BF52" s="32">
        <v>78365.050926093216</v>
      </c>
      <c r="BG52" s="32">
        <v>52047.988847289387</v>
      </c>
      <c r="BH52" s="32">
        <v>61895.495910090605</v>
      </c>
      <c r="BI52" s="32">
        <v>66291.886908976405</v>
      </c>
      <c r="BJ52" s="32">
        <v>85737.10873464297</v>
      </c>
      <c r="BK52" s="32">
        <v>55885.486708808377</v>
      </c>
      <c r="BL52" s="32">
        <v>67980.784356072036</v>
      </c>
      <c r="BM52" s="32">
        <v>73777.368331678968</v>
      </c>
      <c r="BN52" s="32">
        <v>92176.424964865728</v>
      </c>
      <c r="BO52" s="32">
        <v>60123.445003261579</v>
      </c>
      <c r="BP52" s="32">
        <v>73397.276818709608</v>
      </c>
      <c r="BQ52" s="32">
        <v>81417.096682512769</v>
      </c>
      <c r="BR52" s="32">
        <v>99633.582575574983</v>
      </c>
      <c r="BS52" s="30">
        <v>63010.169732654183</v>
      </c>
      <c r="BT52" s="30">
        <v>76969.598149936166</v>
      </c>
      <c r="BU52" s="30">
        <v>88144.959114460886</v>
      </c>
      <c r="BV52" s="30">
        <v>108925.30920826111</v>
      </c>
      <c r="BW52" s="32">
        <v>66059.103579636751</v>
      </c>
      <c r="BX52" s="32">
        <v>79900.421802312427</v>
      </c>
      <c r="BY52" s="32">
        <v>80453.562429139114</v>
      </c>
      <c r="BZ52" s="32">
        <v>108690.83043309858</v>
      </c>
      <c r="CA52" s="32">
        <v>67777.900657105085</v>
      </c>
      <c r="CB52" s="32">
        <v>84534.640731278807</v>
      </c>
      <c r="CC52" s="32">
        <v>94437.693250202006</v>
      </c>
      <c r="CD52" s="32">
        <v>110444.04738052883</v>
      </c>
      <c r="CE52" s="32">
        <v>70219.823361403774</v>
      </c>
      <c r="CF52" s="32">
        <v>89805.956644653867</v>
      </c>
      <c r="CG52" s="32">
        <v>100919.65349200203</v>
      </c>
      <c r="CH52" s="32">
        <v>121566.81642918602</v>
      </c>
      <c r="CI52" s="32">
        <v>74962.672882147555</v>
      </c>
      <c r="CJ52" s="32">
        <v>96529.577336463059</v>
      </c>
      <c r="CK52" s="32">
        <v>108507.06509936343</v>
      </c>
      <c r="CL52" s="32">
        <v>131554.139030616</v>
      </c>
      <c r="CM52" s="32">
        <v>81939.468311116885</v>
      </c>
      <c r="CN52" s="32">
        <v>107068.58187141047</v>
      </c>
      <c r="CO52" s="32">
        <v>118540.99319560066</v>
      </c>
      <c r="CP52" s="32">
        <v>143601.329984818</v>
      </c>
    </row>
    <row r="53" spans="1:94" s="27" customFormat="1">
      <c r="A53" s="27" t="s">
        <v>164</v>
      </c>
      <c r="B53" s="27" t="s">
        <v>177</v>
      </c>
      <c r="C53" s="27" t="s">
        <v>164</v>
      </c>
      <c r="D53" s="27" t="s">
        <v>304</v>
      </c>
      <c r="E53" s="33" t="s">
        <v>16</v>
      </c>
      <c r="F53" s="33">
        <v>2010</v>
      </c>
      <c r="AE53" s="34">
        <v>268621.69434691494</v>
      </c>
      <c r="AF53" s="34">
        <v>278962.81908310356</v>
      </c>
      <c r="AG53" s="34">
        <v>279252.25258625427</v>
      </c>
      <c r="AH53" s="34">
        <v>286289.51096453087</v>
      </c>
      <c r="AI53" s="34">
        <v>287984.67017456033</v>
      </c>
      <c r="AJ53" s="34">
        <v>299609.63526386063</v>
      </c>
      <c r="AK53" s="34">
        <v>300656.83566293848</v>
      </c>
      <c r="AL53" s="34">
        <v>310007.44706788613</v>
      </c>
      <c r="AM53" s="34">
        <v>306511.79284778825</v>
      </c>
      <c r="AN53" s="34">
        <v>319766.59684841236</v>
      </c>
      <c r="AO53" s="34">
        <v>322404.37167269358</v>
      </c>
      <c r="AP53" s="34">
        <v>333800.52126580197</v>
      </c>
      <c r="AQ53" s="34">
        <v>325644.38506046846</v>
      </c>
      <c r="AR53" s="34">
        <v>340635.835508182</v>
      </c>
      <c r="AS53" s="34">
        <v>344944.94754377985</v>
      </c>
      <c r="AT53" s="34">
        <v>358665.7266692738</v>
      </c>
      <c r="AU53" s="34">
        <v>349175.5910080988</v>
      </c>
      <c r="AV53" s="34">
        <v>364726.49679571629</v>
      </c>
      <c r="AW53" s="34">
        <v>370274.7391361295</v>
      </c>
      <c r="AX53" s="34">
        <v>385881.17715494428</v>
      </c>
      <c r="AY53" s="34">
        <v>372152.56880989933</v>
      </c>
      <c r="AZ53" s="34">
        <v>390502.98896029656</v>
      </c>
      <c r="BA53" s="34">
        <v>397124.5357071925</v>
      </c>
      <c r="BB53" s="34">
        <v>413858.49172344967</v>
      </c>
      <c r="BC53" s="34">
        <v>397137.42471778207</v>
      </c>
      <c r="BD53" s="34">
        <v>420370.53250182577</v>
      </c>
      <c r="BE53" s="34">
        <v>426869.26949886407</v>
      </c>
      <c r="BF53" s="34">
        <v>446728.24720323458</v>
      </c>
      <c r="BG53" s="34">
        <v>422727.71663879574</v>
      </c>
      <c r="BH53" s="34">
        <v>449967.19225472759</v>
      </c>
      <c r="BI53" s="34">
        <v>458397.83401356143</v>
      </c>
      <c r="BJ53" s="34">
        <v>480431.20621161867</v>
      </c>
      <c r="BK53" s="34">
        <v>458689.85409832356</v>
      </c>
      <c r="BL53" s="34">
        <v>481644.87677959865</v>
      </c>
      <c r="BM53" s="34">
        <v>487311.19452974503</v>
      </c>
      <c r="BN53" s="34">
        <v>518981.06187990273</v>
      </c>
      <c r="BO53" s="34">
        <v>492315.46894370433</v>
      </c>
      <c r="BP53" s="34">
        <v>518006.72375876643</v>
      </c>
      <c r="BQ53" s="34">
        <v>524737.52536051581</v>
      </c>
      <c r="BR53" s="34">
        <v>568895.09432933491</v>
      </c>
      <c r="BS53" s="59">
        <v>507212.57503990288</v>
      </c>
      <c r="BT53" s="59">
        <v>515042.19613141613</v>
      </c>
      <c r="BU53" s="59">
        <v>541471.36950453103</v>
      </c>
      <c r="BV53" s="59">
        <v>582425.20808028523</v>
      </c>
      <c r="BW53" s="34">
        <f>+SUM(BW54:BW67)</f>
        <v>530084.6092746302</v>
      </c>
      <c r="BX53" s="34">
        <f t="shared" ref="BX53:CP53" si="12">+SUM(BX54:BX67)</f>
        <v>543945.19531314936</v>
      </c>
      <c r="BY53" s="34">
        <f t="shared" si="12"/>
        <v>493840.79099643574</v>
      </c>
      <c r="BZ53" s="34">
        <f t="shared" si="12"/>
        <v>615817.7244452131</v>
      </c>
      <c r="CA53" s="34">
        <f t="shared" si="12"/>
        <v>556557.05171976169</v>
      </c>
      <c r="CB53" s="34">
        <f t="shared" si="12"/>
        <v>596304.70282463706</v>
      </c>
      <c r="CC53" s="34">
        <f t="shared" si="12"/>
        <v>593319.12328997266</v>
      </c>
      <c r="CD53" s="34">
        <f t="shared" si="12"/>
        <v>670363.00606744608</v>
      </c>
      <c r="CE53" s="34">
        <f t="shared" si="12"/>
        <v>595955.31255693443</v>
      </c>
      <c r="CF53" s="34">
        <f t="shared" si="12"/>
        <v>635886.08656013361</v>
      </c>
      <c r="CG53" s="34">
        <f t="shared" si="12"/>
        <v>631122.70036677015</v>
      </c>
      <c r="CH53" s="34">
        <f t="shared" si="12"/>
        <v>718233.37662252004</v>
      </c>
      <c r="CI53" s="34">
        <f t="shared" si="12"/>
        <v>632968.08434631559</v>
      </c>
      <c r="CJ53" s="34">
        <f t="shared" si="12"/>
        <v>683664.16746095626</v>
      </c>
      <c r="CK53" s="34">
        <f t="shared" si="12"/>
        <v>678705.64807350014</v>
      </c>
      <c r="CL53" s="34">
        <f t="shared" si="12"/>
        <v>775951.21030432882</v>
      </c>
      <c r="CM53" s="34">
        <f t="shared" si="12"/>
        <v>682651.30458063574</v>
      </c>
      <c r="CN53" s="34">
        <f t="shared" si="12"/>
        <v>745428.00903384842</v>
      </c>
      <c r="CO53" s="34">
        <f t="shared" si="12"/>
        <v>737635.6869888209</v>
      </c>
      <c r="CP53" s="34">
        <f t="shared" si="12"/>
        <v>844425.39521028381</v>
      </c>
    </row>
    <row r="54" spans="1:94">
      <c r="A54" t="s">
        <v>62</v>
      </c>
      <c r="B54" t="s">
        <v>201</v>
      </c>
      <c r="C54" t="s">
        <v>62</v>
      </c>
      <c r="D54" s="65" t="s">
        <v>305</v>
      </c>
      <c r="E54" s="22" t="s">
        <v>16</v>
      </c>
      <c r="F54" s="22">
        <v>2010</v>
      </c>
      <c r="AE54" s="32">
        <v>54438.330191294437</v>
      </c>
      <c r="AF54" s="32">
        <v>51370.146211285806</v>
      </c>
      <c r="AG54" s="32">
        <v>50070.278092024899</v>
      </c>
      <c r="AH54" s="32">
        <v>46995.395296594827</v>
      </c>
      <c r="AI54" s="32">
        <v>59179.301610649592</v>
      </c>
      <c r="AJ54" s="32">
        <v>56147.583281316227</v>
      </c>
      <c r="AK54" s="32">
        <v>54966.6779694094</v>
      </c>
      <c r="AL54" s="32">
        <v>52320.241704508546</v>
      </c>
      <c r="AM54" s="32">
        <v>63583.352325203392</v>
      </c>
      <c r="AN54" s="32">
        <v>61453.403181306603</v>
      </c>
      <c r="AO54" s="32">
        <v>60229.159800578556</v>
      </c>
      <c r="AP54" s="32">
        <v>57431.208185520431</v>
      </c>
      <c r="AQ54" s="32">
        <v>67260.962450844192</v>
      </c>
      <c r="AR54" s="32">
        <v>65440.843582108304</v>
      </c>
      <c r="AS54" s="32">
        <v>64890.159587561924</v>
      </c>
      <c r="AT54" s="32">
        <v>62454.680490115657</v>
      </c>
      <c r="AU54" s="32">
        <v>71743.401945744146</v>
      </c>
      <c r="AV54" s="32">
        <v>69898.063051275298</v>
      </c>
      <c r="AW54" s="32">
        <v>69845.077664890472</v>
      </c>
      <c r="AX54" s="32">
        <v>68115.61123623958</v>
      </c>
      <c r="AY54" s="32">
        <v>76569.994495807143</v>
      </c>
      <c r="AZ54" s="32">
        <v>75355.927073505343</v>
      </c>
      <c r="BA54" s="32">
        <v>75710.749851195302</v>
      </c>
      <c r="BB54" s="32">
        <v>74389.5752202734</v>
      </c>
      <c r="BC54" s="32">
        <v>82128.504729226843</v>
      </c>
      <c r="BD54" s="32">
        <v>81701.517277537176</v>
      </c>
      <c r="BE54" s="32">
        <v>81744.484800977734</v>
      </c>
      <c r="BF54" s="32">
        <v>80553.434314973711</v>
      </c>
      <c r="BG54" s="32">
        <v>87513.025314519386</v>
      </c>
      <c r="BH54" s="32">
        <v>88214.430561319663</v>
      </c>
      <c r="BI54" s="32">
        <v>88901.405610297967</v>
      </c>
      <c r="BJ54" s="32">
        <v>87784.991691069445</v>
      </c>
      <c r="BK54" s="32">
        <v>95284.475337019248</v>
      </c>
      <c r="BL54" s="32">
        <v>95823.304395980304</v>
      </c>
      <c r="BM54" s="32">
        <v>95353.124973312384</v>
      </c>
      <c r="BN54" s="32">
        <v>95223.695480260591</v>
      </c>
      <c r="BO54" s="32">
        <v>103183.2553427137</v>
      </c>
      <c r="BP54" s="32">
        <v>104108.51623536626</v>
      </c>
      <c r="BQ54" s="32">
        <v>103975.26050707081</v>
      </c>
      <c r="BR54" s="32">
        <v>107938.74970203749</v>
      </c>
      <c r="BS54" s="30">
        <v>109482.74459536729</v>
      </c>
      <c r="BT54" s="30">
        <v>109511.49094926631</v>
      </c>
      <c r="BU54" s="30">
        <v>110609.8779336119</v>
      </c>
      <c r="BV54" s="30">
        <v>114025.98673871391</v>
      </c>
      <c r="BW54" s="32">
        <v>116776.53337591537</v>
      </c>
      <c r="BX54" s="32">
        <v>115126.62448976659</v>
      </c>
      <c r="BY54" s="32">
        <v>94659.879222901407</v>
      </c>
      <c r="BZ54" s="32">
        <v>121139.88053717335</v>
      </c>
      <c r="CA54" s="32">
        <v>120870.29375630454</v>
      </c>
      <c r="CB54" s="32">
        <v>124281.0187092703</v>
      </c>
      <c r="CC54" s="32">
        <v>118397.79138818647</v>
      </c>
      <c r="CD54" s="32">
        <v>132223.29537669371</v>
      </c>
      <c r="CE54" s="32">
        <v>130937.15259808928</v>
      </c>
      <c r="CF54" s="32">
        <v>135425.02501031876</v>
      </c>
      <c r="CG54" s="32">
        <v>128939.0860035095</v>
      </c>
      <c r="CH54" s="32">
        <v>144211.67902042426</v>
      </c>
      <c r="CI54" s="32">
        <v>140285.79020167131</v>
      </c>
      <c r="CJ54" s="32">
        <v>145956.95083448454</v>
      </c>
      <c r="CK54" s="32">
        <v>139302.71070921645</v>
      </c>
      <c r="CL54" s="32">
        <v>157215.19657151657</v>
      </c>
      <c r="CM54" s="32">
        <v>150605.97081794697</v>
      </c>
      <c r="CN54" s="32">
        <v>158357.31617533718</v>
      </c>
      <c r="CO54" s="32">
        <v>151757.46361813921</v>
      </c>
      <c r="CP54" s="32">
        <v>171689.70580178525</v>
      </c>
    </row>
    <row r="55" spans="1:94">
      <c r="A55" t="s">
        <v>63</v>
      </c>
      <c r="B55" t="s">
        <v>199</v>
      </c>
      <c r="C55" t="s">
        <v>63</v>
      </c>
      <c r="D55" t="s">
        <v>306</v>
      </c>
      <c r="E55" s="22" t="s">
        <v>16</v>
      </c>
      <c r="F55" s="22">
        <v>2010</v>
      </c>
      <c r="AE55" s="32">
        <v>32720.145219285092</v>
      </c>
      <c r="AF55" s="32">
        <v>33199.281325930191</v>
      </c>
      <c r="AG55" s="32">
        <v>32427.595070767242</v>
      </c>
      <c r="AH55" s="32">
        <v>30907.907835911392</v>
      </c>
      <c r="AI55" s="32">
        <v>34978.362233031839</v>
      </c>
      <c r="AJ55" s="32">
        <v>35510.53675646543</v>
      </c>
      <c r="AK55" s="32">
        <v>34847.678506968608</v>
      </c>
      <c r="AL55" s="32">
        <v>33457.365748977871</v>
      </c>
      <c r="AM55" s="32">
        <v>37200.226129315146</v>
      </c>
      <c r="AN55" s="32">
        <v>37978.748995385911</v>
      </c>
      <c r="AO55" s="32">
        <v>37182.145316448135</v>
      </c>
      <c r="AP55" s="32">
        <v>35772.814910320245</v>
      </c>
      <c r="AQ55" s="32">
        <v>39809.989883220391</v>
      </c>
      <c r="AR55" s="32">
        <v>40650.828662531843</v>
      </c>
      <c r="AS55" s="32">
        <v>39850.94088965845</v>
      </c>
      <c r="AT55" s="32">
        <v>38236.801899253318</v>
      </c>
      <c r="AU55" s="32">
        <v>44614.006526151185</v>
      </c>
      <c r="AV55" s="32">
        <v>45205.630178050735</v>
      </c>
      <c r="AW55" s="32">
        <v>44623.116022650713</v>
      </c>
      <c r="AX55" s="32">
        <v>42862.954702084244</v>
      </c>
      <c r="AY55" s="32">
        <v>47958.360171224995</v>
      </c>
      <c r="AZ55" s="32">
        <v>49214.489776261966</v>
      </c>
      <c r="BA55" s="32">
        <v>48839.959789426641</v>
      </c>
      <c r="BB55" s="32">
        <v>46236.1855702959</v>
      </c>
      <c r="BC55" s="32">
        <v>52028.706763646449</v>
      </c>
      <c r="BD55" s="32">
        <v>54039.945598518789</v>
      </c>
      <c r="BE55" s="32">
        <v>53722.413335377321</v>
      </c>
      <c r="BF55" s="32">
        <v>51430.983410975256</v>
      </c>
      <c r="BG55" s="32">
        <v>55892.593470157393</v>
      </c>
      <c r="BH55" s="32">
        <v>58316.71299242018</v>
      </c>
      <c r="BI55" s="32">
        <v>57992.360326902774</v>
      </c>
      <c r="BJ55" s="32">
        <v>55609.367434388754</v>
      </c>
      <c r="BK55" s="32">
        <v>62795.398228649086</v>
      </c>
      <c r="BL55" s="32">
        <v>61715.542726642998</v>
      </c>
      <c r="BM55" s="32">
        <v>61160.679490636197</v>
      </c>
      <c r="BN55" s="32">
        <v>63008.204642027442</v>
      </c>
      <c r="BO55" s="32">
        <v>68603.066900352147</v>
      </c>
      <c r="BP55" s="32">
        <v>67805.436976304947</v>
      </c>
      <c r="BQ55" s="32">
        <v>67733.689316154705</v>
      </c>
      <c r="BR55" s="32">
        <v>68926.569885193967</v>
      </c>
      <c r="BS55" s="30">
        <v>67372.510109319075</v>
      </c>
      <c r="BT55" s="30">
        <v>68251.76586905017</v>
      </c>
      <c r="BU55" s="30">
        <v>70026.795101404598</v>
      </c>
      <c r="BV55" s="30">
        <v>70316.826743297846</v>
      </c>
      <c r="BW55" s="32">
        <v>66827.761897959717</v>
      </c>
      <c r="BX55" s="32">
        <v>73568.602142908392</v>
      </c>
      <c r="BY55" s="32">
        <v>55592.721496242186</v>
      </c>
      <c r="BZ55" s="32">
        <v>72059.0006201699</v>
      </c>
      <c r="CA55" s="32">
        <v>72011.005311354456</v>
      </c>
      <c r="CB55" s="32">
        <v>80652.095591065678</v>
      </c>
      <c r="CC55" s="32">
        <v>71786.993031201098</v>
      </c>
      <c r="CD55" s="32">
        <v>79332.363103745709</v>
      </c>
      <c r="CE55" s="32">
        <v>77796.111796325626</v>
      </c>
      <c r="CF55" s="32">
        <v>89652.748092307229</v>
      </c>
      <c r="CG55" s="32">
        <v>79707.671083302586</v>
      </c>
      <c r="CH55" s="32">
        <v>86444.503532384508</v>
      </c>
      <c r="CI55" s="32">
        <v>85936.055493843029</v>
      </c>
      <c r="CJ55" s="32">
        <v>101061.33309373043</v>
      </c>
      <c r="CK55" s="32">
        <v>87581.007963170021</v>
      </c>
      <c r="CL55" s="32">
        <v>95108.254570325502</v>
      </c>
      <c r="CM55" s="32">
        <v>94832.869447509351</v>
      </c>
      <c r="CN55" s="32">
        <v>112143.98218902391</v>
      </c>
      <c r="CO55" s="32">
        <v>97925.490727276891</v>
      </c>
      <c r="CP55" s="32">
        <v>105405.67534708997</v>
      </c>
    </row>
    <row r="56" spans="1:94">
      <c r="A56" t="s">
        <v>64</v>
      </c>
      <c r="B56" t="s">
        <v>200</v>
      </c>
      <c r="C56" t="s">
        <v>64</v>
      </c>
      <c r="D56" t="s">
        <v>307</v>
      </c>
      <c r="E56" s="22" t="s">
        <v>16</v>
      </c>
      <c r="F56" s="22">
        <v>2010</v>
      </c>
      <c r="AE56" s="32">
        <v>20549.00038959743</v>
      </c>
      <c r="AF56" s="32">
        <v>19347.963015077166</v>
      </c>
      <c r="AG56" s="32">
        <v>19889.718683257797</v>
      </c>
      <c r="AH56" s="32">
        <v>17640.624138475177</v>
      </c>
      <c r="AI56" s="32">
        <v>21610.263123903031</v>
      </c>
      <c r="AJ56" s="32">
        <v>20498.059049557622</v>
      </c>
      <c r="AK56" s="32">
        <v>21132.874558628198</v>
      </c>
      <c r="AL56" s="32">
        <v>18872.361429765893</v>
      </c>
      <c r="AM56" s="32">
        <v>22893.080464733357</v>
      </c>
      <c r="AN56" s="32">
        <v>21972.530687438721</v>
      </c>
      <c r="AO56" s="32">
        <v>22565.290806123292</v>
      </c>
      <c r="AP56" s="32">
        <v>20472.609733243342</v>
      </c>
      <c r="AQ56" s="32">
        <v>24495.502736220864</v>
      </c>
      <c r="AR56" s="32">
        <v>24011.599539443807</v>
      </c>
      <c r="AS56" s="32">
        <v>24968.600513673107</v>
      </c>
      <c r="AT56" s="32">
        <v>22534.664597689756</v>
      </c>
      <c r="AU56" s="32">
        <v>25959.045288810776</v>
      </c>
      <c r="AV56" s="32">
        <v>25189.5399567438</v>
      </c>
      <c r="AW56" s="32">
        <v>26407.168999297504</v>
      </c>
      <c r="AX56" s="32">
        <v>23813.901277898287</v>
      </c>
      <c r="AY56" s="32">
        <v>27349.661289107411</v>
      </c>
      <c r="AZ56" s="32">
        <v>26296.831939536205</v>
      </c>
      <c r="BA56" s="32">
        <v>27579.023244391992</v>
      </c>
      <c r="BB56" s="32">
        <v>24505.494495455554</v>
      </c>
      <c r="BC56" s="32">
        <v>28576.558842330185</v>
      </c>
      <c r="BD56" s="32">
        <v>27919.362151092842</v>
      </c>
      <c r="BE56" s="32">
        <v>29253.413304931539</v>
      </c>
      <c r="BF56" s="32">
        <v>26633.91907521298</v>
      </c>
      <c r="BG56" s="32">
        <v>30307.969846921922</v>
      </c>
      <c r="BH56" s="32">
        <v>30957.787090974358</v>
      </c>
      <c r="BI56" s="32">
        <v>32089.010544976354</v>
      </c>
      <c r="BJ56" s="32">
        <v>29030.595440942488</v>
      </c>
      <c r="BK56" s="32">
        <v>33297.646555657717</v>
      </c>
      <c r="BL56" s="32">
        <v>33060.52807935379</v>
      </c>
      <c r="BM56" s="32">
        <v>33295.153449494894</v>
      </c>
      <c r="BN56" s="32">
        <v>31587.628677945002</v>
      </c>
      <c r="BO56" s="32">
        <v>35728.819512507689</v>
      </c>
      <c r="BP56" s="32">
        <v>35822.435625159102</v>
      </c>
      <c r="BQ56" s="32">
        <v>35871.194344019925</v>
      </c>
      <c r="BR56" s="32">
        <v>35577.196672926613</v>
      </c>
      <c r="BS56" s="30">
        <v>31025.366476328261</v>
      </c>
      <c r="BT56" s="30">
        <v>25264.013029714755</v>
      </c>
      <c r="BU56" s="30">
        <v>29939.498176763092</v>
      </c>
      <c r="BV56" s="30">
        <v>26540.855061293089</v>
      </c>
      <c r="BW56" s="32">
        <v>28698.149107024325</v>
      </c>
      <c r="BX56" s="32">
        <v>23281.786837564789</v>
      </c>
      <c r="BY56" s="32">
        <v>12242.304208620939</v>
      </c>
      <c r="BZ56" s="32">
        <v>25879.920001058566</v>
      </c>
      <c r="CA56" s="32">
        <v>27775.25081531471</v>
      </c>
      <c r="CB56" s="32">
        <v>29129.802917894649</v>
      </c>
      <c r="CC56" s="32">
        <v>33192.199868425196</v>
      </c>
      <c r="CD56" s="32">
        <v>35589.506993318151</v>
      </c>
      <c r="CE56" s="32">
        <v>34446.38334442972</v>
      </c>
      <c r="CF56" s="32">
        <v>32199.973640889024</v>
      </c>
      <c r="CG56" s="32">
        <v>36718.516111601348</v>
      </c>
      <c r="CH56" s="32">
        <v>38712.311328407828</v>
      </c>
      <c r="CI56" s="32">
        <v>37451.015612217692</v>
      </c>
      <c r="CJ56" s="32">
        <v>35779.400214669688</v>
      </c>
      <c r="CK56" s="32">
        <v>40026.268190215837</v>
      </c>
      <c r="CL56" s="32">
        <v>42692.181182686152</v>
      </c>
      <c r="CM56" s="32">
        <v>41279.575074583554</v>
      </c>
      <c r="CN56" s="32">
        <v>39241.023601354435</v>
      </c>
      <c r="CO56" s="32">
        <v>44091.971195282342</v>
      </c>
      <c r="CP56" s="32">
        <v>46966.053680775389</v>
      </c>
    </row>
    <row r="57" spans="1:94">
      <c r="A57" t="s">
        <v>65</v>
      </c>
      <c r="B57" t="s">
        <v>178</v>
      </c>
      <c r="C57" t="s">
        <v>65</v>
      </c>
      <c r="D57" t="s">
        <v>308</v>
      </c>
      <c r="E57" s="22" t="s">
        <v>16</v>
      </c>
      <c r="F57" s="22">
        <v>2010</v>
      </c>
      <c r="AE57" s="32">
        <v>29464.672660694752</v>
      </c>
      <c r="AF57" s="32">
        <v>31178.045379468931</v>
      </c>
      <c r="AG57" s="32">
        <v>30595.310488969611</v>
      </c>
      <c r="AH57" s="32">
        <v>29014.161572687706</v>
      </c>
      <c r="AI57" s="32">
        <v>33123.751993581842</v>
      </c>
      <c r="AJ57" s="32">
        <v>34815.365774695638</v>
      </c>
      <c r="AK57" s="32">
        <v>34177.433527217807</v>
      </c>
      <c r="AL57" s="32">
        <v>32589.952056564594</v>
      </c>
      <c r="AM57" s="32">
        <v>36644.130315017253</v>
      </c>
      <c r="AN57" s="32">
        <v>38501.244565663008</v>
      </c>
      <c r="AO57" s="32">
        <v>37699.759249481605</v>
      </c>
      <c r="AP57" s="32">
        <v>37487.323610736959</v>
      </c>
      <c r="AQ57" s="32">
        <v>39400.490810588351</v>
      </c>
      <c r="AR57" s="32">
        <v>41357.819538523261</v>
      </c>
      <c r="AS57" s="32">
        <v>40625.594438991546</v>
      </c>
      <c r="AT57" s="32">
        <v>41305.880979097594</v>
      </c>
      <c r="AU57" s="32">
        <v>43311.102253524892</v>
      </c>
      <c r="AV57" s="32">
        <v>45405.197072131996</v>
      </c>
      <c r="AW57" s="32">
        <v>44588.278704676748</v>
      </c>
      <c r="AX57" s="32">
        <v>45345.075720629509</v>
      </c>
      <c r="AY57" s="32">
        <v>47250.269630788462</v>
      </c>
      <c r="AZ57" s="32">
        <v>49800.786779152688</v>
      </c>
      <c r="BA57" s="32">
        <v>48839.293507270813</v>
      </c>
      <c r="BB57" s="32">
        <v>49731.020940092712</v>
      </c>
      <c r="BC57" s="32">
        <v>51356.215338954127</v>
      </c>
      <c r="BD57" s="32">
        <v>54659.26816273023</v>
      </c>
      <c r="BE57" s="32">
        <v>52877.124895769113</v>
      </c>
      <c r="BF57" s="32">
        <v>53786.945998608106</v>
      </c>
      <c r="BG57" s="32">
        <v>55053.463738008519</v>
      </c>
      <c r="BH57" s="32">
        <v>58060.39384151416</v>
      </c>
      <c r="BI57" s="32">
        <v>56629.341818335401</v>
      </c>
      <c r="BJ57" s="32">
        <v>57887.727672246663</v>
      </c>
      <c r="BK57" s="32">
        <v>60605.212809008117</v>
      </c>
      <c r="BL57" s="32">
        <v>62659.135763211212</v>
      </c>
      <c r="BM57" s="32">
        <v>60364.650706224864</v>
      </c>
      <c r="BN57" s="32">
        <v>61931.083526702248</v>
      </c>
      <c r="BO57" s="32">
        <v>65002.086059246001</v>
      </c>
      <c r="BP57" s="32">
        <v>67373.100401076794</v>
      </c>
      <c r="BQ57" s="32">
        <v>64876.657144332734</v>
      </c>
      <c r="BR57" s="32">
        <v>68793.598544540946</v>
      </c>
      <c r="BS57" s="30">
        <v>69575.277190022432</v>
      </c>
      <c r="BT57" s="30">
        <v>68842.883432580464</v>
      </c>
      <c r="BU57" s="30">
        <v>70442.343827554461</v>
      </c>
      <c r="BV57" s="30">
        <v>74455.959555037945</v>
      </c>
      <c r="BW57" s="32">
        <v>73061.495275544148</v>
      </c>
      <c r="BX57" s="32">
        <v>71438.3454544868</v>
      </c>
      <c r="BY57" s="32">
        <v>72672.3088077211</v>
      </c>
      <c r="BZ57" s="32">
        <v>79206.462586428475</v>
      </c>
      <c r="CA57" s="32">
        <v>78436.327294084156</v>
      </c>
      <c r="CB57" s="32">
        <v>78126.04698114848</v>
      </c>
      <c r="CC57" s="32">
        <v>80601.111235459932</v>
      </c>
      <c r="CD57" s="32">
        <v>85411.46787449866</v>
      </c>
      <c r="CE57" s="32">
        <v>81286.477250994431</v>
      </c>
      <c r="CF57" s="32">
        <v>82365.707519818039</v>
      </c>
      <c r="CG57" s="32">
        <v>83969.996958127464</v>
      </c>
      <c r="CH57" s="32">
        <v>91209.496413475776</v>
      </c>
      <c r="CI57" s="32">
        <v>84875.103603621756</v>
      </c>
      <c r="CJ57" s="32">
        <v>86818.31197087832</v>
      </c>
      <c r="CK57" s="32">
        <v>89361.587276448758</v>
      </c>
      <c r="CL57" s="32">
        <v>97335.406087484298</v>
      </c>
      <c r="CM57" s="32">
        <v>90573.061045735274</v>
      </c>
      <c r="CN57" s="32">
        <v>93910.720303599854</v>
      </c>
      <c r="CO57" s="32">
        <v>96397.107966327952</v>
      </c>
      <c r="CP57" s="32">
        <v>105519.48707863387</v>
      </c>
    </row>
    <row r="58" spans="1:94">
      <c r="A58" t="s">
        <v>66</v>
      </c>
      <c r="B58" t="s">
        <v>179</v>
      </c>
      <c r="C58" t="s">
        <v>66</v>
      </c>
      <c r="D58" s="65" t="s">
        <v>309</v>
      </c>
      <c r="E58" s="22" t="s">
        <v>16</v>
      </c>
      <c r="F58" s="22">
        <v>2010</v>
      </c>
      <c r="AE58" s="32">
        <v>28459.255631698583</v>
      </c>
      <c r="AF58" s="32">
        <v>29413.457738932306</v>
      </c>
      <c r="AG58" s="32">
        <v>30517.50583164327</v>
      </c>
      <c r="AH58" s="32">
        <v>34661.489157023025</v>
      </c>
      <c r="AI58" s="32">
        <v>30527.681259713547</v>
      </c>
      <c r="AJ58" s="32">
        <v>31684.575126309537</v>
      </c>
      <c r="AK58" s="32">
        <v>32880.019359006925</v>
      </c>
      <c r="AL58" s="32">
        <v>37733.632478446278</v>
      </c>
      <c r="AM58" s="32">
        <v>32360.14139497812</v>
      </c>
      <c r="AN58" s="32">
        <v>32775.104390759734</v>
      </c>
      <c r="AO58" s="32">
        <v>35238.545595501797</v>
      </c>
      <c r="AP58" s="32">
        <v>39551.014706649556</v>
      </c>
      <c r="AQ58" s="32">
        <v>34305.231529461613</v>
      </c>
      <c r="AR58" s="32">
        <v>34820.335798420179</v>
      </c>
      <c r="AS58" s="32">
        <v>37603.420802379551</v>
      </c>
      <c r="AT58" s="32">
        <v>42301.399380975345</v>
      </c>
      <c r="AU58" s="32">
        <v>36193.000856792314</v>
      </c>
      <c r="AV58" s="32">
        <v>36743.420801668486</v>
      </c>
      <c r="AW58" s="32">
        <v>39691.50318634593</v>
      </c>
      <c r="AX58" s="32">
        <v>45133.253195406069</v>
      </c>
      <c r="AY58" s="32">
        <v>38414.774504651541</v>
      </c>
      <c r="AZ58" s="32">
        <v>39129.018646191689</v>
      </c>
      <c r="BA58" s="32">
        <v>42881.184608351839</v>
      </c>
      <c r="BB58" s="32">
        <v>49187.52723088424</v>
      </c>
      <c r="BC58" s="32">
        <v>40837.130141764865</v>
      </c>
      <c r="BD58" s="32">
        <v>42245.261405244448</v>
      </c>
      <c r="BE58" s="32">
        <v>46370.989506520011</v>
      </c>
      <c r="BF58" s="32">
        <v>53498.389187327935</v>
      </c>
      <c r="BG58" s="32">
        <v>43966.761587911802</v>
      </c>
      <c r="BH58" s="32">
        <v>45409.06369228947</v>
      </c>
      <c r="BI58" s="32">
        <v>50087.593642730331</v>
      </c>
      <c r="BJ58" s="32">
        <v>58012.548459847429</v>
      </c>
      <c r="BK58" s="32">
        <v>47555.237082598898</v>
      </c>
      <c r="BL58" s="32">
        <v>49073.051014675475</v>
      </c>
      <c r="BM58" s="32">
        <v>54134.758867834447</v>
      </c>
      <c r="BN58" s="32">
        <v>62929.834046163567</v>
      </c>
      <c r="BO58" s="32">
        <v>51265.453504878016</v>
      </c>
      <c r="BP58" s="32">
        <v>53093.758435947231</v>
      </c>
      <c r="BQ58" s="32">
        <v>59003.139507009801</v>
      </c>
      <c r="BR58" s="32">
        <v>69478.171515220602</v>
      </c>
      <c r="BS58" s="30">
        <v>56297.056242655693</v>
      </c>
      <c r="BT58" s="30">
        <v>55915.371653484101</v>
      </c>
      <c r="BU58" s="30">
        <v>63626.973209822434</v>
      </c>
      <c r="BV58" s="30">
        <v>74403.889223698454</v>
      </c>
      <c r="BW58" s="32">
        <v>62216.462175563109</v>
      </c>
      <c r="BX58" s="32">
        <v>61484.40663250738</v>
      </c>
      <c r="BY58" s="32">
        <v>68495.931576484363</v>
      </c>
      <c r="BZ58" s="32">
        <v>82549.007341224904</v>
      </c>
      <c r="CA58" s="32">
        <v>68302.546517687981</v>
      </c>
      <c r="CB58" s="32">
        <v>69017.725872086696</v>
      </c>
      <c r="CC58" s="32">
        <v>77267.63223606399</v>
      </c>
      <c r="CD58" s="32">
        <v>88306.497788318156</v>
      </c>
      <c r="CE58" s="32">
        <v>73105.845999752477</v>
      </c>
      <c r="CF58" s="32">
        <v>71641.203076342717</v>
      </c>
      <c r="CG58" s="32">
        <v>80507.148353247059</v>
      </c>
      <c r="CH58" s="32">
        <v>94687.033342189505</v>
      </c>
      <c r="CI58" s="32">
        <v>76044.502976131495</v>
      </c>
      <c r="CJ58" s="32">
        <v>76846.496440777089</v>
      </c>
      <c r="CK58" s="32">
        <v>86903.087476550063</v>
      </c>
      <c r="CL58" s="32">
        <v>102203.96362290262</v>
      </c>
      <c r="CM58" s="32">
        <v>81045.040571646066</v>
      </c>
      <c r="CN58" s="32">
        <v>82283.112385365297</v>
      </c>
      <c r="CO58" s="32">
        <v>93643.670096549991</v>
      </c>
      <c r="CP58" s="32">
        <v>111759.91151757646</v>
      </c>
    </row>
    <row r="59" spans="1:94">
      <c r="A59" t="s">
        <v>67</v>
      </c>
      <c r="B59" t="s">
        <v>180</v>
      </c>
      <c r="C59" t="s">
        <v>67</v>
      </c>
      <c r="D59" s="65" t="s">
        <v>310</v>
      </c>
      <c r="E59" s="22" t="s">
        <v>16</v>
      </c>
      <c r="F59" s="22">
        <v>2010</v>
      </c>
      <c r="AE59" s="32">
        <v>32975.249416437888</v>
      </c>
      <c r="AF59" s="32">
        <v>34131.735309561911</v>
      </c>
      <c r="AG59" s="32">
        <v>35053.64631627543</v>
      </c>
      <c r="AH59" s="32">
        <v>38765.753803924279</v>
      </c>
      <c r="AI59" s="32">
        <v>34054.869009366841</v>
      </c>
      <c r="AJ59" s="32">
        <v>35415.5802294967</v>
      </c>
      <c r="AK59" s="32">
        <v>36373.651922955367</v>
      </c>
      <c r="AL59" s="32">
        <v>40100.267989016007</v>
      </c>
      <c r="AM59" s="32">
        <v>34277.732259248492</v>
      </c>
      <c r="AN59" s="32">
        <v>35719.670372883855</v>
      </c>
      <c r="AO59" s="32">
        <v>37210.748338208716</v>
      </c>
      <c r="AP59" s="32">
        <v>40482.688595560991</v>
      </c>
      <c r="AQ59" s="32">
        <v>34832.900673197291</v>
      </c>
      <c r="AR59" s="32">
        <v>36379.709468843357</v>
      </c>
      <c r="AS59" s="32">
        <v>37990.001452012679</v>
      </c>
      <c r="AT59" s="32">
        <v>41618.25429754518</v>
      </c>
      <c r="AU59" s="32">
        <v>35633.901114179993</v>
      </c>
      <c r="AV59" s="32">
        <v>37334.734710449586</v>
      </c>
      <c r="AW59" s="32">
        <v>39158.497834381466</v>
      </c>
      <c r="AX59" s="32">
        <v>42883.648395414057</v>
      </c>
      <c r="AY59" s="32">
        <v>36527.270286325707</v>
      </c>
      <c r="AZ59" s="32">
        <v>38407.687897005366</v>
      </c>
      <c r="BA59" s="32">
        <v>40427.26632318784</v>
      </c>
      <c r="BB59" s="32">
        <v>44233.744323171428</v>
      </c>
      <c r="BC59" s="32">
        <v>37642.554677261585</v>
      </c>
      <c r="BD59" s="32">
        <v>39745.166002836791</v>
      </c>
      <c r="BE59" s="32">
        <v>42117.779867091755</v>
      </c>
      <c r="BF59" s="32">
        <v>46413.052350950704</v>
      </c>
      <c r="BG59" s="32">
        <v>38995.340200891034</v>
      </c>
      <c r="BH59" s="32">
        <v>41354.398422658298</v>
      </c>
      <c r="BI59" s="32">
        <v>43838.814467130869</v>
      </c>
      <c r="BJ59" s="32">
        <v>48373.205113374563</v>
      </c>
      <c r="BK59" s="32">
        <v>41192.131323343085</v>
      </c>
      <c r="BL59" s="32">
        <v>43101.296997521495</v>
      </c>
      <c r="BM59" s="32">
        <v>45419.80535981743</v>
      </c>
      <c r="BN59" s="32">
        <v>51039.952575812305</v>
      </c>
      <c r="BO59" s="32">
        <v>43360.735069709437</v>
      </c>
      <c r="BP59" s="32">
        <v>44465.929856051145</v>
      </c>
      <c r="BQ59" s="32">
        <v>46623.970449989683</v>
      </c>
      <c r="BR59" s="32">
        <v>54416.172737744884</v>
      </c>
      <c r="BS59" s="30">
        <v>43955.578686538531</v>
      </c>
      <c r="BT59" s="30">
        <v>43467.324363130181</v>
      </c>
      <c r="BU59" s="30">
        <v>47236.643684747149</v>
      </c>
      <c r="BV59" s="30">
        <v>55977.598951315122</v>
      </c>
      <c r="BW59" s="32">
        <v>46907.895612640888</v>
      </c>
      <c r="BX59" s="32">
        <v>45348.349544947298</v>
      </c>
      <c r="BY59" s="32">
        <v>44133.262854416971</v>
      </c>
      <c r="BZ59" s="32">
        <v>56695.194823598722</v>
      </c>
      <c r="CA59" s="32">
        <v>48156.611906484657</v>
      </c>
      <c r="CB59" s="32">
        <v>48573.535950319412</v>
      </c>
      <c r="CC59" s="32">
        <v>49709.266497207391</v>
      </c>
      <c r="CD59" s="32">
        <v>60058.086404649599</v>
      </c>
      <c r="CE59" s="32">
        <v>47576.778756438085</v>
      </c>
      <c r="CF59" s="32">
        <v>47983.15587056482</v>
      </c>
      <c r="CG59" s="32">
        <v>49470.36727229497</v>
      </c>
      <c r="CH59" s="32">
        <v>61949.082035246684</v>
      </c>
      <c r="CI59" s="32">
        <v>48415.863660017989</v>
      </c>
      <c r="CJ59" s="32">
        <v>49142.273603142719</v>
      </c>
      <c r="CK59" s="32">
        <v>51402.245876830399</v>
      </c>
      <c r="CL59" s="32">
        <v>64910.330944781548</v>
      </c>
      <c r="CM59" s="32">
        <v>50532.373242549911</v>
      </c>
      <c r="CN59" s="32">
        <v>51309.063028150842</v>
      </c>
      <c r="CO59" s="32">
        <v>54108.196734619945</v>
      </c>
      <c r="CP59" s="32">
        <v>67818.73617123437</v>
      </c>
    </row>
    <row r="60" spans="1:94">
      <c r="A60" t="s">
        <v>68</v>
      </c>
      <c r="B60" t="s">
        <v>181</v>
      </c>
      <c r="C60" t="s">
        <v>68</v>
      </c>
      <c r="D60" s="65" t="s">
        <v>311</v>
      </c>
      <c r="E60" s="22" t="s">
        <v>16</v>
      </c>
      <c r="F60" s="22">
        <v>2010</v>
      </c>
      <c r="AE60" s="32">
        <v>14667.852655410226</v>
      </c>
      <c r="AF60" s="32">
        <v>16080.871699582312</v>
      </c>
      <c r="AG60" s="32">
        <v>16955.264275729562</v>
      </c>
      <c r="AH60" s="32">
        <v>17634.117842788299</v>
      </c>
      <c r="AI60" s="32">
        <v>15670.123090730171</v>
      </c>
      <c r="AJ60" s="32">
        <v>17118.327683836505</v>
      </c>
      <c r="AK60" s="32">
        <v>18074.672841991036</v>
      </c>
      <c r="AL60" s="32">
        <v>18857.728987777198</v>
      </c>
      <c r="AM60" s="32">
        <v>16795.261153378517</v>
      </c>
      <c r="AN60" s="32">
        <v>18341.912647531204</v>
      </c>
      <c r="AO60" s="32">
        <v>19453.465034888704</v>
      </c>
      <c r="AP60" s="32">
        <v>20482.666988167621</v>
      </c>
      <c r="AQ60" s="32">
        <v>18061.907077802851</v>
      </c>
      <c r="AR60" s="32">
        <v>19662.896633325327</v>
      </c>
      <c r="AS60" s="32">
        <v>20848.460431267886</v>
      </c>
      <c r="AT60" s="32">
        <v>21974.613550695867</v>
      </c>
      <c r="AU60" s="32">
        <v>19340.37778448419</v>
      </c>
      <c r="AV60" s="32">
        <v>21068.797146514829</v>
      </c>
      <c r="AW60" s="32">
        <v>22266.213777656249</v>
      </c>
      <c r="AX60" s="32">
        <v>23483.508472373534</v>
      </c>
      <c r="AY60" s="32">
        <v>20664.493360483528</v>
      </c>
      <c r="AZ60" s="32">
        <v>22568.944319810347</v>
      </c>
      <c r="BA60" s="32">
        <v>23721.100862542113</v>
      </c>
      <c r="BB60" s="32">
        <v>25144.928006989052</v>
      </c>
      <c r="BC60" s="32">
        <v>22064.30821450242</v>
      </c>
      <c r="BD60" s="32">
        <v>24167.750544830062</v>
      </c>
      <c r="BE60" s="32">
        <v>25412.342838650275</v>
      </c>
      <c r="BF60" s="32">
        <v>26983.474993942757</v>
      </c>
      <c r="BG60" s="32">
        <v>23581.668727225879</v>
      </c>
      <c r="BH60" s="32">
        <v>25842.970152928661</v>
      </c>
      <c r="BI60" s="32">
        <v>27249.973212426066</v>
      </c>
      <c r="BJ60" s="32">
        <v>29081.363139395136</v>
      </c>
      <c r="BK60" s="32">
        <v>24236.390801875081</v>
      </c>
      <c r="BL60" s="32">
        <v>27920.569393756628</v>
      </c>
      <c r="BM60" s="32">
        <v>29352.261963302746</v>
      </c>
      <c r="BN60" s="32">
        <v>31441.111205042966</v>
      </c>
      <c r="BO60" s="32">
        <v>25837.948592676988</v>
      </c>
      <c r="BP60" s="32">
        <v>29776.991068904314</v>
      </c>
      <c r="BQ60" s="32">
        <v>31291.014780530153</v>
      </c>
      <c r="BR60" s="32">
        <v>33623.577773307872</v>
      </c>
      <c r="BS60" s="30">
        <v>27396.548451226136</v>
      </c>
      <c r="BT60" s="30">
        <v>31682.622087775253</v>
      </c>
      <c r="BU60" s="30">
        <v>33238.064160071022</v>
      </c>
      <c r="BV60" s="30">
        <v>35756.692937389693</v>
      </c>
      <c r="BW60" s="32">
        <v>28761.899725360923</v>
      </c>
      <c r="BX60" s="32">
        <v>33266.403083060279</v>
      </c>
      <c r="BY60" s="32">
        <v>34712.585283513174</v>
      </c>
      <c r="BZ60" s="32">
        <v>37483.788632415119</v>
      </c>
      <c r="CA60" s="32">
        <v>30520.944656079373</v>
      </c>
      <c r="CB60" s="32">
        <v>35366.738458043394</v>
      </c>
      <c r="CC60" s="32">
        <v>36861.830295528984</v>
      </c>
      <c r="CD60" s="32">
        <v>39683.204659906754</v>
      </c>
      <c r="CE60" s="32">
        <v>32449.256778443436</v>
      </c>
      <c r="CF60" s="32">
        <v>37526.801656873344</v>
      </c>
      <c r="CG60" s="32">
        <v>38312.72365547379</v>
      </c>
      <c r="CH60" s="32">
        <v>41842.863669828876</v>
      </c>
      <c r="CI60" s="32">
        <v>34394.888052006587</v>
      </c>
      <c r="CJ60" s="32">
        <v>39898.385584965763</v>
      </c>
      <c r="CK60" s="32">
        <v>40839.729995922964</v>
      </c>
      <c r="CL60" s="32">
        <v>44652.16240725977</v>
      </c>
      <c r="CM60" s="32">
        <v>36492.873791430276</v>
      </c>
      <c r="CN60" s="32">
        <v>42673.907012299918</v>
      </c>
      <c r="CO60" s="32">
        <v>43973.447791897139</v>
      </c>
      <c r="CP60" s="32">
        <v>48639.159981282704</v>
      </c>
    </row>
    <row r="61" spans="1:94">
      <c r="A61" t="s">
        <v>69</v>
      </c>
      <c r="B61" t="s">
        <v>182</v>
      </c>
      <c r="C61" t="s">
        <v>69</v>
      </c>
      <c r="D61" s="65" t="s">
        <v>312</v>
      </c>
      <c r="E61" s="22" t="s">
        <v>16</v>
      </c>
      <c r="F61" s="22">
        <v>2010</v>
      </c>
      <c r="AE61" s="32">
        <v>8950.1534925794513</v>
      </c>
      <c r="AF61" s="32">
        <v>11449.985523818252</v>
      </c>
      <c r="AG61" s="32">
        <v>11485.648672927888</v>
      </c>
      <c r="AH61" s="32">
        <v>12285.767220197555</v>
      </c>
      <c r="AI61" s="32">
        <v>9527.1693462513231</v>
      </c>
      <c r="AJ61" s="32">
        <v>12195.012681092667</v>
      </c>
      <c r="AK61" s="32">
        <v>12246.733580616785</v>
      </c>
      <c r="AL61" s="32">
        <v>13156.889319710725</v>
      </c>
      <c r="AM61" s="32">
        <v>10259.85286307649</v>
      </c>
      <c r="AN61" s="32">
        <v>12989.638163363152</v>
      </c>
      <c r="AO61" s="32">
        <v>13137.540593076019</v>
      </c>
      <c r="AP61" s="32">
        <v>14022.939117255577</v>
      </c>
      <c r="AQ61" s="32">
        <v>10991.655117280779</v>
      </c>
      <c r="AR61" s="32">
        <v>13908.403109731433</v>
      </c>
      <c r="AS61" s="32">
        <v>14043.269941105895</v>
      </c>
      <c r="AT61" s="32">
        <v>15001.733204412114</v>
      </c>
      <c r="AU61" s="32">
        <v>11846.764216858273</v>
      </c>
      <c r="AV61" s="32">
        <v>14976.476970522694</v>
      </c>
      <c r="AW61" s="32">
        <v>15089.311125397959</v>
      </c>
      <c r="AX61" s="32">
        <v>16075.917462863581</v>
      </c>
      <c r="AY61" s="32">
        <v>12782.77735159459</v>
      </c>
      <c r="AZ61" s="32">
        <v>16122.234435897788</v>
      </c>
      <c r="BA61" s="32">
        <v>16002.411618360728</v>
      </c>
      <c r="BB61" s="32">
        <v>17067.656115193538</v>
      </c>
      <c r="BC61" s="32">
        <v>13719.64178071606</v>
      </c>
      <c r="BD61" s="32">
        <v>17250.960669012788</v>
      </c>
      <c r="BE61" s="32">
        <v>17203.90053100224</v>
      </c>
      <c r="BF61" s="32">
        <v>18377.102956409908</v>
      </c>
      <c r="BG61" s="32">
        <v>14603.289868234446</v>
      </c>
      <c r="BH61" s="32">
        <v>18463.807305209288</v>
      </c>
      <c r="BI61" s="32">
        <v>18458.41596017568</v>
      </c>
      <c r="BJ61" s="32">
        <v>19755.067798958233</v>
      </c>
      <c r="BK61" s="32">
        <v>18382.108684380331</v>
      </c>
      <c r="BL61" s="32">
        <v>19230.780079020547</v>
      </c>
      <c r="BM61" s="32">
        <v>19241.905321642051</v>
      </c>
      <c r="BN61" s="32">
        <v>20658.462932160255</v>
      </c>
      <c r="BO61" s="32">
        <v>19768.718497669935</v>
      </c>
      <c r="BP61" s="32">
        <v>20952.299995530404</v>
      </c>
      <c r="BQ61" s="32">
        <v>20770.370403035115</v>
      </c>
      <c r="BR61" s="32">
        <v>22406.322455604561</v>
      </c>
      <c r="BS61" s="30">
        <v>18725.92118884093</v>
      </c>
      <c r="BT61" s="30">
        <v>14755.399950215686</v>
      </c>
      <c r="BU61" s="30">
        <v>17695.698114901697</v>
      </c>
      <c r="BV61" s="30">
        <v>19338.612494921304</v>
      </c>
      <c r="BW61" s="32">
        <v>18791.891620863109</v>
      </c>
      <c r="BX61" s="32">
        <v>17397.157936323656</v>
      </c>
      <c r="BY61" s="32">
        <v>9137.4530371556066</v>
      </c>
      <c r="BZ61" s="32">
        <v>13583.759672111537</v>
      </c>
      <c r="CA61" s="32">
        <v>18404.379739339707</v>
      </c>
      <c r="CB61" s="32">
        <v>21308.020233281939</v>
      </c>
      <c r="CC61" s="32">
        <v>19124.808302536767</v>
      </c>
      <c r="CD61" s="32">
        <v>19472.18464016731</v>
      </c>
      <c r="CE61" s="32">
        <v>21700.317306324854</v>
      </c>
      <c r="CF61" s="32">
        <v>23714.914283306156</v>
      </c>
      <c r="CG61" s="32">
        <v>20619.176646007309</v>
      </c>
      <c r="CH61" s="32">
        <v>20358.423109948264</v>
      </c>
      <c r="CI61" s="32">
        <v>24039.745303541818</v>
      </c>
      <c r="CJ61" s="32">
        <v>26556.433822047384</v>
      </c>
      <c r="CK61" s="32">
        <v>22917.23686350583</v>
      </c>
      <c r="CL61" s="32">
        <v>22647.158675292008</v>
      </c>
      <c r="CM61" s="32">
        <v>27035.898157789845</v>
      </c>
      <c r="CN61" s="32">
        <v>30292.496429931958</v>
      </c>
      <c r="CO61" s="32">
        <v>26051.317003867287</v>
      </c>
      <c r="CP61" s="32">
        <v>25618.229354722251</v>
      </c>
    </row>
    <row r="62" spans="1:94">
      <c r="A62" t="s">
        <v>70</v>
      </c>
      <c r="B62" t="s">
        <v>204</v>
      </c>
      <c r="C62" t="s">
        <v>70</v>
      </c>
      <c r="D62" s="65" t="s">
        <v>313</v>
      </c>
      <c r="E62" s="22" t="s">
        <v>16</v>
      </c>
      <c r="F62" s="22">
        <v>2010</v>
      </c>
      <c r="AE62" s="32">
        <v>13009.185277907372</v>
      </c>
      <c r="AF62" s="32">
        <v>14542.181660171833</v>
      </c>
      <c r="AG62" s="32">
        <v>13730.712587067064</v>
      </c>
      <c r="AH62" s="32">
        <v>18728.895831711132</v>
      </c>
      <c r="AI62" s="32">
        <v>13834.95688159621</v>
      </c>
      <c r="AJ62" s="32">
        <v>15485.53462319646</v>
      </c>
      <c r="AK62" s="32">
        <v>14630.99624519723</v>
      </c>
      <c r="AL62" s="32">
        <v>20060.297285578199</v>
      </c>
      <c r="AM62" s="32">
        <v>14687.932293695811</v>
      </c>
      <c r="AN62" s="32">
        <v>16436.625417578409</v>
      </c>
      <c r="AO62" s="32">
        <v>15663.94540813861</v>
      </c>
      <c r="AP62" s="32">
        <v>21583.871878572681</v>
      </c>
      <c r="AQ62" s="32">
        <v>15728.498831479552</v>
      </c>
      <c r="AR62" s="32">
        <v>17532.616801538417</v>
      </c>
      <c r="AS62" s="32">
        <v>16720.997193944884</v>
      </c>
      <c r="AT62" s="32">
        <v>23071.370121301748</v>
      </c>
      <c r="AU62" s="32">
        <v>16780.100625069765</v>
      </c>
      <c r="AV62" s="32">
        <v>18684.910240844918</v>
      </c>
      <c r="AW62" s="32">
        <v>17830.641317521247</v>
      </c>
      <c r="AX62" s="32">
        <v>24584.030435576089</v>
      </c>
      <c r="AY62" s="32">
        <v>17785.009284935812</v>
      </c>
      <c r="AZ62" s="32">
        <v>19793.917971463499</v>
      </c>
      <c r="BA62" s="32">
        <v>18816.798967262879</v>
      </c>
      <c r="BB62" s="32">
        <v>26063.097076660531</v>
      </c>
      <c r="BC62" s="32">
        <v>18749.96790387134</v>
      </c>
      <c r="BD62" s="32">
        <v>20955.706268766909</v>
      </c>
      <c r="BE62" s="32">
        <v>19937.921915732739</v>
      </c>
      <c r="BF62" s="32">
        <v>27582.352487121934</v>
      </c>
      <c r="BG62" s="32">
        <v>19540.076421567035</v>
      </c>
      <c r="BH62" s="32">
        <v>21864.433073287844</v>
      </c>
      <c r="BI62" s="32">
        <v>20932.028790873792</v>
      </c>
      <c r="BJ62" s="32">
        <v>28981.982069291131</v>
      </c>
      <c r="BK62" s="32">
        <v>18418.981992100824</v>
      </c>
      <c r="BL62" s="32">
        <v>23356.186384657907</v>
      </c>
      <c r="BM62" s="32">
        <v>22374.634755172567</v>
      </c>
      <c r="BN62" s="32">
        <v>31004.095077999329</v>
      </c>
      <c r="BO62" s="32">
        <v>18941.692939460623</v>
      </c>
      <c r="BP62" s="32">
        <v>24240.435282177437</v>
      </c>
      <c r="BQ62" s="32">
        <v>23378.812693924039</v>
      </c>
      <c r="BR62" s="32">
        <v>32541.844070080653</v>
      </c>
      <c r="BS62" s="30">
        <v>19407.658585771347</v>
      </c>
      <c r="BT62" s="30">
        <v>25078.569908160167</v>
      </c>
      <c r="BU62" s="30">
        <v>23938.152523502635</v>
      </c>
      <c r="BV62" s="30">
        <v>33532.564175795109</v>
      </c>
      <c r="BW62" s="32">
        <v>20317.262216475847</v>
      </c>
      <c r="BX62" s="32">
        <v>26238.074359258913</v>
      </c>
      <c r="BY62" s="32">
        <v>25154.579144296295</v>
      </c>
      <c r="BZ62" s="32">
        <v>35445.768531601585</v>
      </c>
      <c r="CA62" s="32">
        <v>20978.137508975749</v>
      </c>
      <c r="CB62" s="32">
        <v>27129.041849279783</v>
      </c>
      <c r="CC62" s="32">
        <v>25881.186972701216</v>
      </c>
      <c r="CD62" s="32">
        <v>36678.128206364301</v>
      </c>
      <c r="CE62" s="32">
        <v>22111.111186872455</v>
      </c>
      <c r="CF62" s="32">
        <v>28656.420762629481</v>
      </c>
      <c r="CG62" s="32">
        <v>27514.611723790644</v>
      </c>
      <c r="CH62" s="32">
        <v>39126.120059706358</v>
      </c>
      <c r="CI62" s="32">
        <v>23393.776746822925</v>
      </c>
      <c r="CJ62" s="32">
        <v>30472.699423726834</v>
      </c>
      <c r="CK62" s="32">
        <v>29673.24233653141</v>
      </c>
      <c r="CL62" s="32">
        <v>42260.131883644455</v>
      </c>
      <c r="CM62" s="32">
        <v>25720.445455088135</v>
      </c>
      <c r="CN62" s="32">
        <v>35198.472807457561</v>
      </c>
      <c r="CO62" s="32">
        <v>31719.353317729525</v>
      </c>
      <c r="CP62" s="32">
        <v>45507.658251476838</v>
      </c>
    </row>
    <row r="63" spans="1:94">
      <c r="A63" t="s">
        <v>71</v>
      </c>
      <c r="B63" t="s">
        <v>183</v>
      </c>
      <c r="C63" t="s">
        <v>71</v>
      </c>
      <c r="D63" s="66" t="s">
        <v>314</v>
      </c>
      <c r="E63" s="22" t="s">
        <v>16</v>
      </c>
      <c r="F63" s="22">
        <v>2010</v>
      </c>
      <c r="AE63" s="32">
        <v>17268.300966848372</v>
      </c>
      <c r="AF63" s="32">
        <v>20071.381754294998</v>
      </c>
      <c r="AG63" s="32">
        <v>19848.505173424721</v>
      </c>
      <c r="AH63" s="32">
        <v>22738.098673614542</v>
      </c>
      <c r="AI63" s="32">
        <v>18341.883442735474</v>
      </c>
      <c r="AJ63" s="32">
        <v>21373.374010160576</v>
      </c>
      <c r="AK63" s="32">
        <v>21379.94011338213</v>
      </c>
      <c r="AL63" s="32">
        <v>24532.126905389108</v>
      </c>
      <c r="AM63" s="32">
        <v>19533.179214992011</v>
      </c>
      <c r="AN63" s="32">
        <v>23043.572277473111</v>
      </c>
      <c r="AO63" s="32">
        <v>22731.830357174309</v>
      </c>
      <c r="AP63" s="32">
        <v>26642.454486900438</v>
      </c>
      <c r="AQ63" s="32">
        <v>21078.41061889792</v>
      </c>
      <c r="AR63" s="32">
        <v>24802.136579877242</v>
      </c>
      <c r="AS63" s="32">
        <v>24473.407363089402</v>
      </c>
      <c r="AT63" s="32">
        <v>28767.491781149758</v>
      </c>
      <c r="AU63" s="32">
        <v>22641.784694158992</v>
      </c>
      <c r="AV63" s="32">
        <v>26595.437201387213</v>
      </c>
      <c r="AW63" s="32">
        <v>26229.479162605734</v>
      </c>
      <c r="AX63" s="32">
        <v>30796.810622368372</v>
      </c>
      <c r="AY63" s="32">
        <v>24312.880179207601</v>
      </c>
      <c r="AZ63" s="32">
        <v>28509.259688120605</v>
      </c>
      <c r="BA63" s="32">
        <v>28063.662729300733</v>
      </c>
      <c r="BB63" s="32">
        <v>32965.231754694221</v>
      </c>
      <c r="BC63" s="32">
        <v>25988.064445765878</v>
      </c>
      <c r="BD63" s="32">
        <v>30552.374824906594</v>
      </c>
      <c r="BE63" s="32">
        <v>30079.671833541088</v>
      </c>
      <c r="BF63" s="32">
        <v>35348.346976187328</v>
      </c>
      <c r="BG63" s="32">
        <v>27656.847821467181</v>
      </c>
      <c r="BH63" s="32">
        <v>32542.20536462338</v>
      </c>
      <c r="BI63" s="32">
        <v>32077.681293417598</v>
      </c>
      <c r="BJ63" s="32">
        <v>37850.876000111806</v>
      </c>
      <c r="BK63" s="32">
        <v>29339.690417324622</v>
      </c>
      <c r="BL63" s="32">
        <v>34870.491305739786</v>
      </c>
      <c r="BM63" s="32">
        <v>34320.66268126823</v>
      </c>
      <c r="BN63" s="32">
        <v>40549.545676284935</v>
      </c>
      <c r="BO63" s="32">
        <v>31270.493044290142</v>
      </c>
      <c r="BP63" s="32">
        <v>37422.255407971155</v>
      </c>
      <c r="BQ63" s="32">
        <v>36747.523219154762</v>
      </c>
      <c r="BR63" s="32">
        <v>43432.933190964104</v>
      </c>
      <c r="BS63" s="30">
        <v>33140.468528338686</v>
      </c>
      <c r="BT63" s="30">
        <v>39440.289486320777</v>
      </c>
      <c r="BU63" s="30">
        <v>39069.945658203033</v>
      </c>
      <c r="BV63" s="30">
        <v>46333.541327095154</v>
      </c>
      <c r="BW63" s="32">
        <v>35157.113659783688</v>
      </c>
      <c r="BX63" s="32">
        <v>41319.571985438393</v>
      </c>
      <c r="BY63" s="32">
        <v>39870.85416396147</v>
      </c>
      <c r="BZ63" s="32">
        <v>47669.617407721365</v>
      </c>
      <c r="CA63" s="32">
        <v>36985.283570092441</v>
      </c>
      <c r="CB63" s="32">
        <v>43521.900486018516</v>
      </c>
      <c r="CC63" s="32">
        <v>42251.105196559845</v>
      </c>
      <c r="CD63" s="32">
        <v>50569.218183460907</v>
      </c>
      <c r="CE63" s="32">
        <v>38420.312572612158</v>
      </c>
      <c r="CF63" s="32">
        <v>45512.74566856023</v>
      </c>
      <c r="CG63" s="32">
        <v>44148.179819885278</v>
      </c>
      <c r="CH63" s="32">
        <v>52989.352382474492</v>
      </c>
      <c r="CI63" s="32">
        <v>40060.859919462644</v>
      </c>
      <c r="CJ63" s="32">
        <v>47649.185942562079</v>
      </c>
      <c r="CK63" s="32">
        <v>46903.335340146805</v>
      </c>
      <c r="CL63" s="32">
        <v>57013.624664218718</v>
      </c>
      <c r="CM63" s="32">
        <v>43778.507719988374</v>
      </c>
      <c r="CN63" s="32">
        <v>53114.779943789901</v>
      </c>
      <c r="CO63" s="32">
        <v>50333.367357036899</v>
      </c>
      <c r="CP63" s="32">
        <v>61301.852762990398</v>
      </c>
    </row>
    <row r="64" spans="1:94">
      <c r="A64" t="s">
        <v>72</v>
      </c>
      <c r="B64" t="s">
        <v>184</v>
      </c>
      <c r="C64" t="s">
        <v>72</v>
      </c>
      <c r="D64" s="65" t="s">
        <v>315</v>
      </c>
      <c r="E64" s="22" t="s">
        <v>16</v>
      </c>
      <c r="F64" s="22">
        <v>2010</v>
      </c>
      <c r="AE64" s="32">
        <v>6223.0784912470363</v>
      </c>
      <c r="AF64" s="32">
        <v>7964.4355895317985</v>
      </c>
      <c r="AG64" s="32">
        <v>8080.8326354404535</v>
      </c>
      <c r="AH64" s="32">
        <v>5948.4849221960467</v>
      </c>
      <c r="AI64" s="32">
        <v>6635.5948274580405</v>
      </c>
      <c r="AJ64" s="32">
        <v>8509.097415852033</v>
      </c>
      <c r="AK64" s="32">
        <v>8643.1450066320649</v>
      </c>
      <c r="AL64" s="32">
        <v>6461.5900262684772</v>
      </c>
      <c r="AM64" s="32">
        <v>7066.3099453826444</v>
      </c>
      <c r="AN64" s="32">
        <v>9023.1550709380354</v>
      </c>
      <c r="AO64" s="32">
        <v>9245.0603745735516</v>
      </c>
      <c r="AP64" s="32">
        <v>7123.2477488282966</v>
      </c>
      <c r="AQ64" s="32">
        <v>7638.1958015379496</v>
      </c>
      <c r="AR64" s="32">
        <v>9719.1753869542226</v>
      </c>
      <c r="AS64" s="32">
        <v>9979.4253451966233</v>
      </c>
      <c r="AT64" s="32">
        <v>7642.148797181093</v>
      </c>
      <c r="AU64" s="32">
        <v>8190.7481015143894</v>
      </c>
      <c r="AV64" s="32">
        <v>10398.736134358269</v>
      </c>
      <c r="AW64" s="32">
        <v>10661.710730681572</v>
      </c>
      <c r="AX64" s="32">
        <v>8168.0741894187304</v>
      </c>
      <c r="AY64" s="32">
        <v>8793.3383443216153</v>
      </c>
      <c r="AZ64" s="32">
        <v>11173.193879280709</v>
      </c>
      <c r="BA64" s="32">
        <v>11408.26980287012</v>
      </c>
      <c r="BB64" s="32">
        <v>8741.1513040099562</v>
      </c>
      <c r="BC64" s="32">
        <v>9414.8068416744027</v>
      </c>
      <c r="BD64" s="32">
        <v>12003.267715373813</v>
      </c>
      <c r="BE64" s="32">
        <v>12263.754097466828</v>
      </c>
      <c r="BF64" s="32">
        <v>9381.6071048015874</v>
      </c>
      <c r="BG64" s="32">
        <v>10027.997341136395</v>
      </c>
      <c r="BH64" s="32">
        <v>12795.81411225024</v>
      </c>
      <c r="BI64" s="32">
        <v>13100.266137326431</v>
      </c>
      <c r="BJ64" s="32">
        <v>10033.935572445633</v>
      </c>
      <c r="BK64" s="32">
        <v>10622.743730630173</v>
      </c>
      <c r="BL64" s="32">
        <v>13713.04117452738</v>
      </c>
      <c r="BM64" s="32">
        <v>14091.733909025981</v>
      </c>
      <c r="BN64" s="32">
        <v>10738.97207613309</v>
      </c>
      <c r="BO64" s="32">
        <v>11342.948485753286</v>
      </c>
      <c r="BP64" s="32">
        <v>14696.457278676247</v>
      </c>
      <c r="BQ64" s="32">
        <v>15034.085613469171</v>
      </c>
      <c r="BR64" s="32">
        <v>11323.119490557028</v>
      </c>
      <c r="BS64" s="30">
        <v>12551.814634624012</v>
      </c>
      <c r="BT64" s="30">
        <v>16363.6727972643</v>
      </c>
      <c r="BU64" s="30">
        <v>16968.824717406598</v>
      </c>
      <c r="BV64" s="30">
        <v>11940.763475624884</v>
      </c>
      <c r="BW64" s="32">
        <v>13753.177828883347</v>
      </c>
      <c r="BX64" s="32">
        <v>18621.773440154335</v>
      </c>
      <c r="BY64" s="32">
        <v>23180.999026208599</v>
      </c>
      <c r="BZ64" s="32">
        <v>25985.116219288921</v>
      </c>
      <c r="CA64" s="32">
        <v>15181.966205024013</v>
      </c>
      <c r="CB64" s="32">
        <v>19448.993975304991</v>
      </c>
      <c r="CC64" s="32">
        <v>19544.970906446921</v>
      </c>
      <c r="CD64" s="32">
        <v>21154.015971606179</v>
      </c>
      <c r="CE64" s="32">
        <v>15046.883234928102</v>
      </c>
      <c r="CF64" s="32">
        <v>19537.363437191536</v>
      </c>
      <c r="CG64" s="32">
        <v>20514.476285377365</v>
      </c>
      <c r="CH64" s="32">
        <v>22362.271912656681</v>
      </c>
      <c r="CI64" s="32">
        <v>15651.840373641779</v>
      </c>
      <c r="CJ64" s="32">
        <v>20371.061335277649</v>
      </c>
      <c r="CK64" s="32">
        <v>21693.495192184619</v>
      </c>
      <c r="CL64" s="32">
        <v>23740.499407265146</v>
      </c>
      <c r="CM64" s="32">
        <v>16296.288761754771</v>
      </c>
      <c r="CN64" s="32">
        <v>21470.843066201272</v>
      </c>
      <c r="CO64" s="32">
        <v>23013.061940567259</v>
      </c>
      <c r="CP64" s="32">
        <v>25414.356051685802</v>
      </c>
    </row>
    <row r="65" spans="1:94">
      <c r="A65" t="s">
        <v>73</v>
      </c>
      <c r="B65" t="s">
        <v>185</v>
      </c>
      <c r="C65" t="s">
        <v>73</v>
      </c>
      <c r="D65" s="65" t="s">
        <v>316</v>
      </c>
      <c r="E65" s="22" t="s">
        <v>16</v>
      </c>
      <c r="F65" s="22">
        <v>2010</v>
      </c>
      <c r="AE65" s="32">
        <v>4269.521385488194</v>
      </c>
      <c r="AF65" s="32">
        <v>4797.4504862682234</v>
      </c>
      <c r="AG65" s="32">
        <v>5147.1024090518886</v>
      </c>
      <c r="AH65" s="32">
        <v>5194.7254758331073</v>
      </c>
      <c r="AI65" s="32">
        <v>4552.5649096551742</v>
      </c>
      <c r="AJ65" s="32">
        <v>5125.6174411128868</v>
      </c>
      <c r="AK65" s="32">
        <v>5524.5337544807835</v>
      </c>
      <c r="AL65" s="32">
        <v>5631.41656336288</v>
      </c>
      <c r="AM65" s="32">
        <v>4850.987874817969</v>
      </c>
      <c r="AN65" s="32">
        <v>5476.0352571734602</v>
      </c>
      <c r="AO65" s="32">
        <v>5921.3999047999614</v>
      </c>
      <c r="AP65" s="32">
        <v>6125.2554971378595</v>
      </c>
      <c r="AQ65" s="32">
        <v>5205.9361451698314</v>
      </c>
      <c r="AR65" s="32">
        <v>5864.6737365542303</v>
      </c>
      <c r="AS65" s="32">
        <v>6357.0386047480997</v>
      </c>
      <c r="AT65" s="32">
        <v>6611.4083348831628</v>
      </c>
      <c r="AU65" s="32">
        <v>5602.2900900995301</v>
      </c>
      <c r="AV65" s="32">
        <v>6308.8349397552274</v>
      </c>
      <c r="AW65" s="32">
        <v>6844.8457274578832</v>
      </c>
      <c r="AX65" s="32">
        <v>7098.0071406642455</v>
      </c>
      <c r="AY65" s="32">
        <v>6004.1794091690244</v>
      </c>
      <c r="AZ65" s="32">
        <v>6794.1344209718827</v>
      </c>
      <c r="BA65" s="32">
        <v>7373.1702280482741</v>
      </c>
      <c r="BB65" s="32">
        <v>7621.1650370556054</v>
      </c>
      <c r="BC65" s="32">
        <v>6424.0457402913053</v>
      </c>
      <c r="BD65" s="32">
        <v>7300.6205162996021</v>
      </c>
      <c r="BE65" s="32">
        <v>7916.9487071676695</v>
      </c>
      <c r="BF65" s="32">
        <v>8212.9240344153986</v>
      </c>
      <c r="BG65" s="32">
        <v>6879.2879006815829</v>
      </c>
      <c r="BH65" s="32">
        <v>7823.3633957081029</v>
      </c>
      <c r="BI65" s="32">
        <v>8510.3754475406786</v>
      </c>
      <c r="BJ65" s="32">
        <v>8849.1919435365162</v>
      </c>
      <c r="BK65" s="32">
        <v>8093.0437575747301</v>
      </c>
      <c r="BL65" s="32">
        <v>8184.0213803116876</v>
      </c>
      <c r="BM65" s="32">
        <v>8895.0915920632706</v>
      </c>
      <c r="BN65" s="32">
        <v>9205.366891951111</v>
      </c>
      <c r="BO65" s="32">
        <v>8684.8164601316475</v>
      </c>
      <c r="BP65" s="32">
        <v>8788.041733330916</v>
      </c>
      <c r="BQ65" s="32">
        <v>9547.0573034046647</v>
      </c>
      <c r="BR65" s="32">
        <v>10078.01515370507</v>
      </c>
      <c r="BS65" s="30">
        <v>9085.3259968530438</v>
      </c>
      <c r="BT65" s="30">
        <v>8397.860814118143</v>
      </c>
      <c r="BU65" s="30">
        <v>9256.2285687845033</v>
      </c>
      <c r="BV65" s="30">
        <v>9801.8929506579952</v>
      </c>
      <c r="BW65" s="32">
        <v>9089.5492622163074</v>
      </c>
      <c r="BX65" s="32">
        <v>8243.0987858566841</v>
      </c>
      <c r="BY65" s="32">
        <v>7119.7111832686824</v>
      </c>
      <c r="BZ65" s="32">
        <v>8883.6312895302981</v>
      </c>
      <c r="CA65" s="32">
        <v>9313.5507021509584</v>
      </c>
      <c r="CB65" s="32">
        <v>9484.2672559011298</v>
      </c>
      <c r="CC65" s="32">
        <v>9427.2917064798221</v>
      </c>
      <c r="CD65" s="32">
        <v>10794.988723588602</v>
      </c>
      <c r="CE65" s="32">
        <v>10460.714189068942</v>
      </c>
      <c r="CF65" s="32">
        <v>10476.336224517665</v>
      </c>
      <c r="CG65" s="32">
        <v>10526.553396418374</v>
      </c>
      <c r="CH65" s="32">
        <v>12554.577043710415</v>
      </c>
      <c r="CI65" s="32">
        <v>11269.944419392767</v>
      </c>
      <c r="CJ65" s="32">
        <v>11306.296887303852</v>
      </c>
      <c r="CK65" s="32">
        <v>11348.291330738075</v>
      </c>
      <c r="CL65" s="32">
        <v>13613.186355373075</v>
      </c>
      <c r="CM65" s="32">
        <v>12295.898272668084</v>
      </c>
      <c r="CN65" s="32">
        <v>12513.356424452071</v>
      </c>
      <c r="CO65" s="32">
        <v>12916.581861798695</v>
      </c>
      <c r="CP65" s="32">
        <v>15184.326637688613</v>
      </c>
    </row>
    <row r="66" spans="1:94">
      <c r="A66" t="s">
        <v>74</v>
      </c>
      <c r="B66" t="s">
        <v>202</v>
      </c>
      <c r="C66" t="s">
        <v>74</v>
      </c>
      <c r="D66" s="66" t="s">
        <v>317</v>
      </c>
      <c r="E66" s="22" t="s">
        <v>16</v>
      </c>
      <c r="F66" s="22">
        <v>2010</v>
      </c>
      <c r="AE66" s="32">
        <v>4912.8316675843362</v>
      </c>
      <c r="AF66" s="32">
        <v>4682.4227653119815</v>
      </c>
      <c r="AG66" s="32">
        <v>4686.8986492271088</v>
      </c>
      <c r="AH66" s="32">
        <v>5034.1368336698906</v>
      </c>
      <c r="AI66" s="32">
        <v>5185.6568916355527</v>
      </c>
      <c r="AJ66" s="32">
        <v>4947.6034745776651</v>
      </c>
      <c r="AK66" s="32">
        <v>4960.7695251063933</v>
      </c>
      <c r="AL66" s="32">
        <v>5433.0408020478353</v>
      </c>
      <c r="AM66" s="32">
        <v>5541.7579994259786</v>
      </c>
      <c r="AN66" s="32">
        <v>5212.629640070596</v>
      </c>
      <c r="AO66" s="32">
        <v>5240.6242582669474</v>
      </c>
      <c r="AP66" s="32">
        <v>5754.813385117799</v>
      </c>
      <c r="AQ66" s="32">
        <v>5962.9006362471046</v>
      </c>
      <c r="AR66" s="32">
        <v>5587.6591259896113</v>
      </c>
      <c r="AS66" s="32">
        <v>5650.9301884821452</v>
      </c>
      <c r="AT66" s="32">
        <v>6217.6330797245901</v>
      </c>
      <c r="AU66" s="32">
        <v>6393.1582433138583</v>
      </c>
      <c r="AV66" s="32">
        <v>5966.784869492888</v>
      </c>
      <c r="AW66" s="32">
        <v>6040.5984737138178</v>
      </c>
      <c r="AX66" s="32">
        <v>6537.8244323162289</v>
      </c>
      <c r="AY66" s="32">
        <v>6755.9059390315142</v>
      </c>
      <c r="AZ66" s="32">
        <v>6325.8484298357034</v>
      </c>
      <c r="BA66" s="32">
        <v>6397.5099668228295</v>
      </c>
      <c r="BB66" s="32">
        <v>6923.6039531205679</v>
      </c>
      <c r="BC66" s="32">
        <v>7160.8416662745121</v>
      </c>
      <c r="BD66" s="32">
        <v>6746.106587606504</v>
      </c>
      <c r="BE66" s="32">
        <v>6825.3997258912914</v>
      </c>
      <c r="BF66" s="32">
        <v>7397.7289643445038</v>
      </c>
      <c r="BG66" s="32">
        <v>7594.3431838574343</v>
      </c>
      <c r="BH66" s="32">
        <v>7163.0199329474399</v>
      </c>
      <c r="BI66" s="32">
        <v>7300.3971689842847</v>
      </c>
      <c r="BJ66" s="32">
        <v>7958.5831078341762</v>
      </c>
      <c r="BK66" s="32">
        <v>7645.3695018536928</v>
      </c>
      <c r="BL66" s="32">
        <v>7710.2721255036895</v>
      </c>
      <c r="BM66" s="32">
        <v>8003.8157300614866</v>
      </c>
      <c r="BN66" s="32">
        <v>8365.5497029582621</v>
      </c>
      <c r="BO66" s="32">
        <v>8037.3387570269624</v>
      </c>
      <c r="BP66" s="32">
        <v>8164.3211310131373</v>
      </c>
      <c r="BQ66" s="32">
        <v>8497.6933097137116</v>
      </c>
      <c r="BR66" s="32">
        <v>8962.9892477631074</v>
      </c>
      <c r="BS66" s="30">
        <v>7839.1319851831013</v>
      </c>
      <c r="BT66" s="30">
        <v>6719.5637084395839</v>
      </c>
      <c r="BU66" s="30">
        <v>8041.2764307756552</v>
      </c>
      <c r="BV66" s="30">
        <v>8550.8924679174488</v>
      </c>
      <c r="BW66" s="32">
        <v>8304.4059669139115</v>
      </c>
      <c r="BX66" s="32">
        <v>7200.336288186284</v>
      </c>
      <c r="BY66" s="32">
        <v>5483.0104524717899</v>
      </c>
      <c r="BZ66" s="32">
        <v>7774.5475307630586</v>
      </c>
      <c r="CA66" s="32">
        <v>8160.9485720825905</v>
      </c>
      <c r="CB66" s="32">
        <v>8804.1628697567612</v>
      </c>
      <c r="CC66" s="32">
        <v>7818.76262515094</v>
      </c>
      <c r="CD66" s="32">
        <v>9558.3277075609476</v>
      </c>
      <c r="CE66" s="32">
        <v>9096.2666388813195</v>
      </c>
      <c r="CF66" s="32">
        <v>9662.7833227339743</v>
      </c>
      <c r="CG66" s="32">
        <v>8641.0187208582865</v>
      </c>
      <c r="CH66" s="32">
        <v>10169.043190071625</v>
      </c>
      <c r="CI66" s="32">
        <v>9548.3251434453086</v>
      </c>
      <c r="CJ66" s="32">
        <v>10190.3981957787</v>
      </c>
      <c r="CK66" s="32">
        <v>9114.6709201868489</v>
      </c>
      <c r="CL66" s="32">
        <v>10824.35297333376</v>
      </c>
      <c r="CM66" s="32">
        <v>10453.464065576831</v>
      </c>
      <c r="CN66" s="32">
        <v>11181.158338590974</v>
      </c>
      <c r="CO66" s="32">
        <v>9938.7068985898459</v>
      </c>
      <c r="CP66" s="32">
        <v>11715.539698992434</v>
      </c>
    </row>
    <row r="67" spans="1:94" ht="60">
      <c r="A67" t="s">
        <v>165</v>
      </c>
      <c r="B67" s="28" t="s">
        <v>203</v>
      </c>
      <c r="C67" t="s">
        <v>165</v>
      </c>
      <c r="D67" s="67" t="s">
        <v>318</v>
      </c>
      <c r="E67" s="22" t="s">
        <v>16</v>
      </c>
      <c r="F67" s="22">
        <v>2010</v>
      </c>
      <c r="AE67" s="32">
        <v>714.11690084180498</v>
      </c>
      <c r="AF67" s="32">
        <v>733.46062386788003</v>
      </c>
      <c r="AG67" s="32">
        <v>763.23370044731939</v>
      </c>
      <c r="AH67" s="32">
        <v>739.95235990364563</v>
      </c>
      <c r="AI67" s="32">
        <v>762.49155425169283</v>
      </c>
      <c r="AJ67" s="32">
        <v>783.36771619076023</v>
      </c>
      <c r="AK67" s="32">
        <v>817.70875134567871</v>
      </c>
      <c r="AL67" s="32">
        <v>800.53577047240287</v>
      </c>
      <c r="AM67" s="32">
        <v>817.84861452301197</v>
      </c>
      <c r="AN67" s="32">
        <v>842.32618084652972</v>
      </c>
      <c r="AO67" s="32">
        <v>884.85663543332271</v>
      </c>
      <c r="AP67" s="32">
        <v>867.61242179068267</v>
      </c>
      <c r="AQ67" s="32">
        <v>871.80274851977822</v>
      </c>
      <c r="AR67" s="32">
        <v>897.13754434078112</v>
      </c>
      <c r="AS67" s="32">
        <v>942.70079166760956</v>
      </c>
      <c r="AT67" s="32">
        <v>927.64615524879673</v>
      </c>
      <c r="AU67" s="32">
        <v>925.90926739648273</v>
      </c>
      <c r="AV67" s="32">
        <v>949.93352252035311</v>
      </c>
      <c r="AW67" s="32">
        <v>998.29640885224353</v>
      </c>
      <c r="AX67" s="32">
        <v>982.55987169168429</v>
      </c>
      <c r="AY67" s="32">
        <v>983.65456325029538</v>
      </c>
      <c r="AZ67" s="32">
        <v>1010.7137032626916</v>
      </c>
      <c r="BA67" s="32">
        <v>1064.1342081603927</v>
      </c>
      <c r="BB67" s="32">
        <v>1048.1106955532414</v>
      </c>
      <c r="BC67" s="32">
        <v>1046.0776315021633</v>
      </c>
      <c r="BD67" s="32">
        <v>1083.2247770692118</v>
      </c>
      <c r="BE67" s="32">
        <v>1143.1241387445016</v>
      </c>
      <c r="BF67" s="32">
        <v>1127.9853479622234</v>
      </c>
      <c r="BG67" s="32">
        <v>1115.0512162157602</v>
      </c>
      <c r="BH67" s="32">
        <v>1158.792316596524</v>
      </c>
      <c r="BI67" s="32">
        <v>1230.1695924432422</v>
      </c>
      <c r="BJ67" s="32">
        <v>1221.7707681767924</v>
      </c>
      <c r="BK67" s="32">
        <v>1221.4238763079625</v>
      </c>
      <c r="BL67" s="32">
        <v>1226.6559586957196</v>
      </c>
      <c r="BM67" s="32">
        <v>1302.9157298884586</v>
      </c>
      <c r="BN67" s="32">
        <v>1297.559368461606</v>
      </c>
      <c r="BO67" s="32">
        <v>1288.0957772877446</v>
      </c>
      <c r="BP67" s="32">
        <v>1296.7443312572227</v>
      </c>
      <c r="BQ67" s="32">
        <v>1387.0567687064188</v>
      </c>
      <c r="BR67" s="32">
        <v>1395.8338896882569</v>
      </c>
      <c r="BS67" s="30">
        <v>1357.1723688343532</v>
      </c>
      <c r="BT67" s="30">
        <v>1351.3680818961432</v>
      </c>
      <c r="BU67" s="30">
        <v>1381.0473969822151</v>
      </c>
      <c r="BV67" s="30">
        <v>1449.1319775272923</v>
      </c>
      <c r="BW67" s="32">
        <v>1421.0115494855036</v>
      </c>
      <c r="BX67" s="32">
        <v>1410.66433268946</v>
      </c>
      <c r="BY67" s="32">
        <v>1385.1905391731616</v>
      </c>
      <c r="BZ67" s="32">
        <v>1462.029252127285</v>
      </c>
      <c r="CA67" s="32">
        <v>1459.8051647864577</v>
      </c>
      <c r="CB67" s="32">
        <v>1461.3516752652345</v>
      </c>
      <c r="CC67" s="32">
        <v>1454.1730280239858</v>
      </c>
      <c r="CD67" s="32">
        <v>1531.7204335670276</v>
      </c>
      <c r="CE67" s="32">
        <v>1521.7009037734033</v>
      </c>
      <c r="CF67" s="32">
        <v>1530.9079940806146</v>
      </c>
      <c r="CG67" s="32">
        <v>1533.1743368761004</v>
      </c>
      <c r="CH67" s="32">
        <v>1616.6195819947234</v>
      </c>
      <c r="CI67" s="32">
        <v>1600.3728404984884</v>
      </c>
      <c r="CJ67" s="32">
        <v>1614.9401116111487</v>
      </c>
      <c r="CK67" s="32">
        <v>1638.7386018521929</v>
      </c>
      <c r="CL67" s="32">
        <v>1734.7609582449695</v>
      </c>
      <c r="CM67" s="32">
        <v>1709.0381563683359</v>
      </c>
      <c r="CN67" s="32">
        <v>1737.7773282931948</v>
      </c>
      <c r="CO67" s="32">
        <v>1765.9504791380787</v>
      </c>
      <c r="CP67" s="32">
        <v>1884.7028743495548</v>
      </c>
    </row>
    <row r="68" spans="1:94">
      <c r="A68" t="s">
        <v>166</v>
      </c>
      <c r="B68" t="s">
        <v>186</v>
      </c>
      <c r="C68" t="s">
        <v>166</v>
      </c>
      <c r="D68" s="63" t="s">
        <v>319</v>
      </c>
      <c r="E68" s="22" t="s">
        <v>16</v>
      </c>
      <c r="F68" s="22">
        <v>2010</v>
      </c>
      <c r="AE68" s="32">
        <v>76441.987510830266</v>
      </c>
      <c r="AF68" s="32">
        <v>71460.689082565499</v>
      </c>
      <c r="AG68" s="32">
        <v>79170.915059446619</v>
      </c>
      <c r="AH68" s="32">
        <v>73614.88750524362</v>
      </c>
      <c r="AI68" s="32">
        <v>77600.021937735641</v>
      </c>
      <c r="AJ68" s="32">
        <v>72598.385454354226</v>
      </c>
      <c r="AK68" s="32">
        <v>80774.403254881399</v>
      </c>
      <c r="AL68" s="32">
        <v>75944.87633771298</v>
      </c>
      <c r="AM68" s="32">
        <v>75531.366902379828</v>
      </c>
      <c r="AN68" s="32">
        <v>71170.630395206899</v>
      </c>
      <c r="AO68" s="32">
        <v>79241.895874667549</v>
      </c>
      <c r="AP68" s="32">
        <v>75009.296963715868</v>
      </c>
      <c r="AQ68" s="32">
        <v>78988.913519887137</v>
      </c>
      <c r="AR68" s="32">
        <v>75323.480247409359</v>
      </c>
      <c r="AS68" s="32">
        <v>84691.629332753902</v>
      </c>
      <c r="AT68" s="32">
        <v>80608.264824349899</v>
      </c>
      <c r="AU68" s="32">
        <v>84318.378384641444</v>
      </c>
      <c r="AV68" s="32">
        <v>81118.267908730311</v>
      </c>
      <c r="AW68" s="32">
        <v>91655.36914766008</v>
      </c>
      <c r="AX68" s="32">
        <v>87769.643229396024</v>
      </c>
      <c r="AY68" s="32">
        <v>88131.153782033623</v>
      </c>
      <c r="AZ68" s="32">
        <v>86299.087468627476</v>
      </c>
      <c r="BA68" s="32">
        <v>96754.472541414056</v>
      </c>
      <c r="BB68" s="32">
        <v>92678.82227109326</v>
      </c>
      <c r="BC68" s="32">
        <v>93273.010117856218</v>
      </c>
      <c r="BD68" s="32">
        <v>92235.747776216143</v>
      </c>
      <c r="BE68" s="32">
        <v>102523.01396616781</v>
      </c>
      <c r="BF68" s="32">
        <v>98245.758024419483</v>
      </c>
      <c r="BG68" s="32">
        <v>98800.586860539755</v>
      </c>
      <c r="BH68" s="32">
        <v>98561.012543104691</v>
      </c>
      <c r="BI68" s="32">
        <v>108584.47574859524</v>
      </c>
      <c r="BJ68" s="32">
        <v>104473.80035021115</v>
      </c>
      <c r="BK68" s="32">
        <v>104612.94196697678</v>
      </c>
      <c r="BL68" s="32">
        <v>104333.1506427125</v>
      </c>
      <c r="BM68" s="32">
        <v>115005.6238941413</v>
      </c>
      <c r="BN68" s="32">
        <v>111867.86040984048</v>
      </c>
      <c r="BO68" s="32">
        <v>112709.602634337</v>
      </c>
      <c r="BP68" s="32">
        <v>111401.51257072198</v>
      </c>
      <c r="BQ68" s="32">
        <v>122665.04955386301</v>
      </c>
      <c r="BR68" s="32">
        <v>118418.68959222652</v>
      </c>
      <c r="BS68" s="30">
        <v>115649.52334299553</v>
      </c>
      <c r="BT68" s="30">
        <v>111722.25362406086</v>
      </c>
      <c r="BU68" s="30">
        <v>123271.60653353413</v>
      </c>
      <c r="BV68" s="30">
        <v>118647.31548391527</v>
      </c>
      <c r="BW68" s="32">
        <v>121025.4786911204</v>
      </c>
      <c r="BX68" s="32">
        <v>118896.63535982399</v>
      </c>
      <c r="BY68" s="32">
        <v>115452.32926198066</v>
      </c>
      <c r="BZ68" s="32">
        <v>124616.08360842743</v>
      </c>
      <c r="CA68" s="32">
        <v>126742.650710912</v>
      </c>
      <c r="CB68" s="32">
        <v>126369.598180263</v>
      </c>
      <c r="CC68" s="32">
        <v>124926.08702256301</v>
      </c>
      <c r="CD68" s="32">
        <v>131619.64441097702</v>
      </c>
      <c r="CE68" s="32">
        <v>129322.03830404</v>
      </c>
      <c r="CF68" s="32">
        <v>128815.96343269202</v>
      </c>
      <c r="CG68" s="32">
        <v>129241.066670136</v>
      </c>
      <c r="CH68" s="32">
        <v>137235.74984052801</v>
      </c>
      <c r="CI68" s="32">
        <v>135116.06315494413</v>
      </c>
      <c r="CJ68" s="32">
        <v>135705.26280674365</v>
      </c>
      <c r="CK68" s="32">
        <v>136982.36570924282</v>
      </c>
      <c r="CL68" s="32">
        <v>146512.18380744325</v>
      </c>
      <c r="CM68" s="32">
        <v>141912.40113163783</v>
      </c>
      <c r="CN68" s="32">
        <v>143861.14910142895</v>
      </c>
      <c r="CO68" s="32">
        <v>146050.59831919469</v>
      </c>
      <c r="CP68" s="32">
        <v>156945.5930313743</v>
      </c>
    </row>
    <row r="71" spans="1:94">
      <c r="A71" s="78" t="s">
        <v>347</v>
      </c>
    </row>
  </sheetData>
  <phoneticPr fontId="20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WTL71"/>
  <sheetViews>
    <sheetView tabSelected="1" zoomScale="85" zoomScaleNormal="85" workbookViewId="0">
      <pane xSplit="4" ySplit="10" topLeftCell="E32" activePane="bottomRight" state="frozen"/>
      <selection pane="topRight" activeCell="E1" sqref="E1"/>
      <selection pane="bottomLeft" activeCell="A11" sqref="A11"/>
      <selection pane="bottomRight" activeCell="F53" sqref="F53"/>
    </sheetView>
  </sheetViews>
  <sheetFormatPr defaultRowHeight="15"/>
  <cols>
    <col min="1" max="1" width="25.85546875" customWidth="1"/>
    <col min="2" max="2" width="36.42578125" customWidth="1"/>
    <col min="3" max="3" width="31.140625" customWidth="1"/>
    <col min="4" max="4" width="64.7109375" customWidth="1"/>
    <col min="5" max="6" width="9.140625" style="22"/>
    <col min="7" max="10" width="13.28515625" bestFit="1" customWidth="1"/>
    <col min="11" max="13" width="13.5703125" bestFit="1" customWidth="1"/>
  </cols>
  <sheetData>
    <row r="1" spans="1:127 16079:16080" s="1" customFormat="1" ht="14.25" hidden="1" customHeight="1">
      <c r="A1" s="2" t="s">
        <v>21</v>
      </c>
      <c r="B1" s="3" t="s">
        <v>22</v>
      </c>
      <c r="C1" s="4" t="s">
        <v>23</v>
      </c>
      <c r="D1" s="3"/>
      <c r="E1" s="21"/>
      <c r="F1" s="21"/>
      <c r="WTK1" s="5"/>
      <c r="WTL1" s="5"/>
    </row>
    <row r="2" spans="1:127 16079:16080" s="1" customFormat="1" ht="14.25" hidden="1" customHeight="1">
      <c r="A2" s="2" t="s">
        <v>24</v>
      </c>
      <c r="B2" s="3" t="s">
        <v>25</v>
      </c>
      <c r="C2" s="4" t="s">
        <v>26</v>
      </c>
      <c r="D2" s="3"/>
      <c r="E2" s="21"/>
      <c r="F2" s="21"/>
      <c r="WTK2" s="5"/>
      <c r="WTL2" s="5"/>
    </row>
    <row r="3" spans="1:127 16079:16080" s="1" customFormat="1" ht="14.25" hidden="1" customHeight="1">
      <c r="A3" s="2" t="s">
        <v>0</v>
      </c>
      <c r="B3" s="3" t="s">
        <v>17</v>
      </c>
      <c r="C3" s="4" t="s">
        <v>13</v>
      </c>
      <c r="D3" s="3"/>
      <c r="E3" s="21"/>
      <c r="F3" s="21"/>
      <c r="WTK3" s="5" t="s">
        <v>8</v>
      </c>
      <c r="WTL3" s="5">
        <v>0</v>
      </c>
    </row>
    <row r="4" spans="1:127 16079:16080" s="1" customFormat="1" ht="14.25" hidden="1" customHeight="1">
      <c r="A4" s="2" t="s">
        <v>1</v>
      </c>
      <c r="B4" s="6" t="s">
        <v>80</v>
      </c>
      <c r="C4" s="4" t="s">
        <v>10</v>
      </c>
      <c r="D4" s="3"/>
      <c r="E4" s="21"/>
      <c r="F4" s="21"/>
      <c r="WTK4" s="5" t="s">
        <v>16</v>
      </c>
      <c r="WTL4" s="5">
        <v>3</v>
      </c>
    </row>
    <row r="5" spans="1:127 16079:16080" s="1" customFormat="1" ht="14.25" hidden="1" customHeight="1">
      <c r="A5" s="7" t="s">
        <v>2</v>
      </c>
      <c r="B5" s="3" t="s">
        <v>14</v>
      </c>
      <c r="C5" s="4" t="s">
        <v>11</v>
      </c>
      <c r="D5" s="3"/>
      <c r="E5" s="21"/>
      <c r="F5" s="21"/>
      <c r="WTK5" s="5" t="s">
        <v>15</v>
      </c>
      <c r="WTL5" s="5">
        <v>6</v>
      </c>
    </row>
    <row r="6" spans="1:127 16079:16080" s="1" customFormat="1" ht="14.25" hidden="1" customHeight="1">
      <c r="A6" s="7" t="s">
        <v>4</v>
      </c>
      <c r="B6" s="3">
        <v>9</v>
      </c>
      <c r="C6" s="4" t="s">
        <v>85</v>
      </c>
      <c r="D6" s="3"/>
      <c r="E6" s="21"/>
      <c r="F6" s="21"/>
      <c r="WTK6" s="5"/>
      <c r="WTL6" s="5"/>
    </row>
    <row r="7" spans="1:127 16079:16080" s="1" customFormat="1" ht="14.25" hidden="1" customHeight="1" thickBot="1">
      <c r="A7" s="8" t="s">
        <v>9</v>
      </c>
      <c r="B7" s="12" t="s">
        <v>342</v>
      </c>
      <c r="C7" s="9" t="s">
        <v>12</v>
      </c>
      <c r="D7" s="3"/>
      <c r="E7" s="21"/>
      <c r="F7" s="21"/>
    </row>
    <row r="8" spans="1:127 16079:16080" s="1" customFormat="1" ht="14.25" hidden="1" customHeight="1">
      <c r="A8" s="70"/>
      <c r="B8" s="71"/>
      <c r="C8" s="3"/>
      <c r="D8" s="3"/>
      <c r="E8" s="21"/>
      <c r="F8" s="21"/>
    </row>
    <row r="9" spans="1:127 16079:16080" ht="14.25" customHeight="1" thickBot="1">
      <c r="H9" s="97"/>
      <c r="I9" s="97"/>
    </row>
    <row r="10" spans="1:127 16079:16080" s="11" customFormat="1" ht="18" customHeight="1" thickBot="1">
      <c r="A10" s="18" t="s">
        <v>7</v>
      </c>
      <c r="B10" s="19" t="s">
        <v>6</v>
      </c>
      <c r="C10" s="19" t="s">
        <v>5</v>
      </c>
      <c r="D10" s="19" t="s">
        <v>278</v>
      </c>
      <c r="E10" s="23" t="s">
        <v>3</v>
      </c>
      <c r="F10" s="23" t="s">
        <v>18</v>
      </c>
      <c r="G10" s="10" t="s">
        <v>371</v>
      </c>
      <c r="H10" s="10" t="s">
        <v>372</v>
      </c>
      <c r="I10" s="10" t="s">
        <v>373</v>
      </c>
      <c r="J10" s="10" t="s">
        <v>374</v>
      </c>
      <c r="K10" s="10" t="s">
        <v>375</v>
      </c>
      <c r="L10" s="10" t="s">
        <v>379</v>
      </c>
      <c r="M10" s="10" t="s">
        <v>380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</row>
    <row r="11" spans="1:127 16079:16080" s="15" customFormat="1" ht="15.75" thickBot="1">
      <c r="A11" s="13"/>
      <c r="B11" s="20" t="s">
        <v>83</v>
      </c>
      <c r="C11" s="14"/>
      <c r="D11" s="62" t="s">
        <v>336</v>
      </c>
      <c r="E11" s="24"/>
      <c r="F11" s="24"/>
      <c r="G11" s="94"/>
      <c r="H11" s="94"/>
      <c r="I11" s="94"/>
      <c r="J11" s="94"/>
      <c r="K11" s="94"/>
      <c r="L11" s="94"/>
      <c r="M11" s="94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127 16079:16080">
      <c r="A12" t="s">
        <v>32</v>
      </c>
      <c r="B12" s="27" t="s">
        <v>168</v>
      </c>
      <c r="C12" s="27" t="s">
        <v>32</v>
      </c>
      <c r="D12" s="62" t="s">
        <v>291</v>
      </c>
      <c r="E12" s="33" t="s">
        <v>16</v>
      </c>
      <c r="F12" s="33" t="s">
        <v>14</v>
      </c>
      <c r="G12" s="34">
        <v>2817538.2943781861</v>
      </c>
      <c r="H12" s="34">
        <v>3082031.2927191658</v>
      </c>
      <c r="I12" s="34">
        <v>3237106.7014661157</v>
      </c>
      <c r="J12" s="34"/>
      <c r="K12" s="34">
        <v>3150029.6228472544</v>
      </c>
      <c r="L12" s="34">
        <v>3497355.7144848728</v>
      </c>
      <c r="M12" s="34">
        <v>3698333.9895068174</v>
      </c>
    </row>
    <row r="13" spans="1:127 16079:16080" s="27" customFormat="1">
      <c r="A13" s="27" t="s">
        <v>159</v>
      </c>
      <c r="B13" s="27" t="s">
        <v>169</v>
      </c>
      <c r="C13" s="27" t="s">
        <v>159</v>
      </c>
      <c r="D13" s="64" t="s">
        <v>293</v>
      </c>
      <c r="E13" s="22" t="s">
        <v>16</v>
      </c>
      <c r="F13" s="33" t="s">
        <v>14</v>
      </c>
      <c r="G13" s="59">
        <v>324173.27900568419</v>
      </c>
      <c r="H13" s="59">
        <v>341074.01264721953</v>
      </c>
      <c r="I13" s="59">
        <v>369520.66887376772</v>
      </c>
      <c r="J13" s="59"/>
      <c r="K13" s="59">
        <v>343185.9003769721</v>
      </c>
      <c r="L13" s="59">
        <v>362665.3775791045</v>
      </c>
      <c r="M13" s="59">
        <v>395842.01529230026</v>
      </c>
    </row>
    <row r="14" spans="1:127 16079:16080">
      <c r="A14" t="s">
        <v>33</v>
      </c>
      <c r="B14" t="s">
        <v>170</v>
      </c>
      <c r="C14" t="s">
        <v>33</v>
      </c>
      <c r="D14" t="s">
        <v>294</v>
      </c>
      <c r="E14" s="22" t="s">
        <v>16</v>
      </c>
      <c r="F14" s="22" t="s">
        <v>14</v>
      </c>
      <c r="G14" s="32">
        <v>251283.14907296048</v>
      </c>
      <c r="H14" s="32">
        <v>244381.8386302244</v>
      </c>
      <c r="I14" s="32">
        <v>265513.18185485952</v>
      </c>
      <c r="J14" s="32"/>
      <c r="K14" s="32">
        <v>263927.77566804813</v>
      </c>
      <c r="L14" s="32">
        <v>256009.95605194595</v>
      </c>
      <c r="M14" s="32">
        <v>283422.43328668753</v>
      </c>
    </row>
    <row r="15" spans="1:127 16079:16080">
      <c r="A15" t="s">
        <v>34</v>
      </c>
      <c r="B15" t="s">
        <v>171</v>
      </c>
      <c r="C15" t="s">
        <v>34</v>
      </c>
      <c r="D15" t="s">
        <v>295</v>
      </c>
      <c r="E15" s="22" t="s">
        <v>16</v>
      </c>
      <c r="F15" s="22" t="s">
        <v>14</v>
      </c>
      <c r="G15" s="32">
        <v>12187.202758070518</v>
      </c>
      <c r="H15" s="32">
        <v>17618.207148647445</v>
      </c>
      <c r="I15" s="32">
        <v>15749.258795378919</v>
      </c>
      <c r="J15" s="32"/>
      <c r="K15" s="32">
        <v>12937.533064332383</v>
      </c>
      <c r="L15" s="32">
        <v>19913.980855233051</v>
      </c>
      <c r="M15" s="32">
        <v>17312.807116572942</v>
      </c>
    </row>
    <row r="16" spans="1:127 16079:16080">
      <c r="A16" t="s">
        <v>35</v>
      </c>
      <c r="B16" t="s">
        <v>172</v>
      </c>
      <c r="C16" t="s">
        <v>35</v>
      </c>
      <c r="D16" t="s">
        <v>296</v>
      </c>
      <c r="E16" s="22" t="s">
        <v>16</v>
      </c>
      <c r="F16" s="22" t="s">
        <v>14</v>
      </c>
      <c r="G16" s="32">
        <v>60702.927174653189</v>
      </c>
      <c r="H16" s="32">
        <v>79073.966868347663</v>
      </c>
      <c r="I16" s="32">
        <v>88258.228223529295</v>
      </c>
      <c r="J16" s="32"/>
      <c r="K16" s="32">
        <v>66320.591644591594</v>
      </c>
      <c r="L16" s="32">
        <v>86741.440671925506</v>
      </c>
      <c r="M16" s="32">
        <v>95106.774889039807</v>
      </c>
    </row>
    <row r="17" spans="1:13" s="27" customFormat="1">
      <c r="A17" s="27" t="s">
        <v>248</v>
      </c>
      <c r="B17" s="27" t="s">
        <v>173</v>
      </c>
      <c r="C17" s="27" t="s">
        <v>248</v>
      </c>
      <c r="D17" s="62" t="s">
        <v>297</v>
      </c>
      <c r="E17" s="22" t="s">
        <v>16</v>
      </c>
      <c r="F17" s="33" t="s">
        <v>14</v>
      </c>
      <c r="G17" s="59">
        <v>1028416.9264223459</v>
      </c>
      <c r="H17" s="59">
        <v>1143790.6882995788</v>
      </c>
      <c r="I17" s="59">
        <v>1251742.2581116508</v>
      </c>
      <c r="J17" s="59"/>
      <c r="K17" s="59">
        <v>1170969.6297250495</v>
      </c>
      <c r="L17" s="59">
        <v>1336770.5180587722</v>
      </c>
      <c r="M17" s="59">
        <v>1459885.6411747753</v>
      </c>
    </row>
    <row r="18" spans="1:13">
      <c r="A18" t="s">
        <v>249</v>
      </c>
      <c r="B18" s="27" t="s">
        <v>174</v>
      </c>
      <c r="C18" t="s">
        <v>249</v>
      </c>
      <c r="D18" t="s">
        <v>298</v>
      </c>
      <c r="E18" s="22" t="s">
        <v>16</v>
      </c>
      <c r="F18" s="22" t="s">
        <v>14</v>
      </c>
      <c r="G18" s="30">
        <v>890294.51390288654</v>
      </c>
      <c r="H18" s="30">
        <v>962238.95817525859</v>
      </c>
      <c r="I18" s="30">
        <v>1045265.3456411461</v>
      </c>
      <c r="J18" s="30"/>
      <c r="K18" s="30">
        <v>1011184.8056855652</v>
      </c>
      <c r="L18" s="30">
        <v>1117081.6259417562</v>
      </c>
      <c r="M18" s="30">
        <v>1209170.7354854839</v>
      </c>
    </row>
    <row r="19" spans="1:13">
      <c r="A19" t="s">
        <v>36</v>
      </c>
      <c r="B19" t="s">
        <v>196</v>
      </c>
      <c r="C19" t="s">
        <v>36</v>
      </c>
      <c r="D19" t="s">
        <v>299</v>
      </c>
      <c r="E19" s="22" t="s">
        <v>16</v>
      </c>
      <c r="F19" s="22" t="s">
        <v>14</v>
      </c>
      <c r="G19" s="32">
        <v>72323.879618650011</v>
      </c>
      <c r="H19" s="32">
        <v>67765.742481202469</v>
      </c>
      <c r="I19" s="32">
        <v>59201.693404437086</v>
      </c>
      <c r="J19" s="32"/>
      <c r="K19" s="32">
        <v>79784.971643917757</v>
      </c>
      <c r="L19" s="32">
        <v>79867.00018242521</v>
      </c>
      <c r="M19" s="32">
        <v>63630.685273618867</v>
      </c>
    </row>
    <row r="20" spans="1:13">
      <c r="A20" t="s">
        <v>37</v>
      </c>
      <c r="B20" t="s">
        <v>175</v>
      </c>
      <c r="C20" t="s">
        <v>37</v>
      </c>
      <c r="D20" t="s">
        <v>300</v>
      </c>
      <c r="E20" s="22" t="s">
        <v>16</v>
      </c>
      <c r="F20" s="22" t="s">
        <v>14</v>
      </c>
      <c r="G20" s="32">
        <v>671029.34466926812</v>
      </c>
      <c r="H20" s="32">
        <v>739754.38718272292</v>
      </c>
      <c r="I20" s="32">
        <v>814785.70226385363</v>
      </c>
      <c r="J20" s="32"/>
      <c r="K20" s="32">
        <v>768985.53421366541</v>
      </c>
      <c r="L20" s="32">
        <v>853071.03190404375</v>
      </c>
      <c r="M20" s="32">
        <v>946265.67220635293</v>
      </c>
    </row>
    <row r="21" spans="1:13">
      <c r="A21" t="s">
        <v>38</v>
      </c>
      <c r="B21" t="s">
        <v>197</v>
      </c>
      <c r="C21" t="s">
        <v>38</v>
      </c>
      <c r="D21" s="65" t="s">
        <v>301</v>
      </c>
      <c r="E21" s="22" t="s">
        <v>16</v>
      </c>
      <c r="F21" s="22" t="s">
        <v>14</v>
      </c>
      <c r="G21" s="32">
        <v>133093.53655650845</v>
      </c>
      <c r="H21" s="32">
        <v>139588.30367456924</v>
      </c>
      <c r="I21" s="32">
        <v>154743.36726052704</v>
      </c>
      <c r="J21" s="32"/>
      <c r="K21" s="32">
        <v>147057.16813695268</v>
      </c>
      <c r="L21" s="32">
        <v>167519.40806853719</v>
      </c>
      <c r="M21" s="32">
        <v>180879.38905503042</v>
      </c>
    </row>
    <row r="22" spans="1:13">
      <c r="A22" t="s">
        <v>39</v>
      </c>
      <c r="B22" t="s">
        <v>198</v>
      </c>
      <c r="C22" t="s">
        <v>39</v>
      </c>
      <c r="D22" s="65" t="s">
        <v>302</v>
      </c>
      <c r="E22" s="22" t="s">
        <v>16</v>
      </c>
      <c r="F22" s="22" t="s">
        <v>14</v>
      </c>
      <c r="G22" s="32">
        <v>13847.753058460128</v>
      </c>
      <c r="H22" s="32">
        <v>15130.524836763923</v>
      </c>
      <c r="I22" s="32">
        <v>16534.582712328443</v>
      </c>
      <c r="J22" s="32"/>
      <c r="K22" s="32">
        <v>15357.131691029455</v>
      </c>
      <c r="L22" s="32">
        <v>16624.185786749837</v>
      </c>
      <c r="M22" s="32">
        <v>18394.988950481653</v>
      </c>
    </row>
    <row r="23" spans="1:13">
      <c r="A23" t="s">
        <v>40</v>
      </c>
      <c r="B23" t="s">
        <v>176</v>
      </c>
      <c r="C23" t="s">
        <v>40</v>
      </c>
      <c r="D23" t="s">
        <v>303</v>
      </c>
      <c r="E23" s="22" t="s">
        <v>16</v>
      </c>
      <c r="F23" s="22" t="s">
        <v>14</v>
      </c>
      <c r="G23" s="32">
        <v>138122.41251945944</v>
      </c>
      <c r="H23" s="32">
        <v>181551.73012432017</v>
      </c>
      <c r="I23" s="32">
        <v>206476.91247050476</v>
      </c>
      <c r="J23" s="32"/>
      <c r="K23" s="32">
        <v>159784.82403948435</v>
      </c>
      <c r="L23" s="32">
        <v>219688.8921170161</v>
      </c>
      <c r="M23" s="32">
        <v>250714.90568929134</v>
      </c>
    </row>
    <row r="24" spans="1:13">
      <c r="A24" t="s">
        <v>161</v>
      </c>
      <c r="B24" s="27" t="s">
        <v>177</v>
      </c>
      <c r="C24" s="27" t="s">
        <v>161</v>
      </c>
      <c r="D24" s="27" t="s">
        <v>304</v>
      </c>
      <c r="E24" s="33" t="s">
        <v>16</v>
      </c>
      <c r="F24" s="33" t="s">
        <v>14</v>
      </c>
      <c r="G24" s="59">
        <v>1222696.8309349152</v>
      </c>
      <c r="H24" s="59">
        <v>1349016.4115155863</v>
      </c>
      <c r="I24" s="59">
        <v>1361413.0432781316</v>
      </c>
      <c r="J24" s="59"/>
      <c r="K24" s="59">
        <v>1367978.2449028688</v>
      </c>
      <c r="L24" s="59">
        <v>1520372.1244326346</v>
      </c>
      <c r="M24" s="59">
        <v>1557307.62060496</v>
      </c>
    </row>
    <row r="25" spans="1:13">
      <c r="A25" t="s">
        <v>41</v>
      </c>
      <c r="B25" t="s">
        <v>201</v>
      </c>
      <c r="C25" t="s">
        <v>41</v>
      </c>
      <c r="D25" s="65" t="s">
        <v>305</v>
      </c>
      <c r="E25" s="22" t="s">
        <v>16</v>
      </c>
      <c r="F25" s="22" t="s">
        <v>14</v>
      </c>
      <c r="G25" s="32">
        <v>297023.27543990716</v>
      </c>
      <c r="H25" s="32">
        <v>313964.77165378089</v>
      </c>
      <c r="I25" s="32">
        <v>299675.01014977955</v>
      </c>
      <c r="J25" s="32"/>
      <c r="K25" s="32">
        <v>335354.35197795683</v>
      </c>
      <c r="L25" s="32">
        <v>356580.60483649309</v>
      </c>
      <c r="M25" s="32">
        <v>348413.16355503991</v>
      </c>
    </row>
    <row r="26" spans="1:13">
      <c r="A26" t="s">
        <v>42</v>
      </c>
      <c r="B26" t="s">
        <v>199</v>
      </c>
      <c r="C26" t="s">
        <v>42</v>
      </c>
      <c r="D26" t="s">
        <v>306</v>
      </c>
      <c r="E26" s="22" t="s">
        <v>16</v>
      </c>
      <c r="F26" s="22" t="s">
        <v>14</v>
      </c>
      <c r="G26" s="32">
        <v>157042.40703840583</v>
      </c>
      <c r="H26" s="32">
        <v>185887.24063108474</v>
      </c>
      <c r="I26" s="32">
        <v>163006.70411010762</v>
      </c>
      <c r="J26" s="32"/>
      <c r="K26" s="32">
        <v>177848.94630833872</v>
      </c>
      <c r="L26" s="32">
        <v>222671.36360886254</v>
      </c>
      <c r="M26" s="32">
        <v>195925.10085100489</v>
      </c>
    </row>
    <row r="27" spans="1:13">
      <c r="A27" t="s">
        <v>43</v>
      </c>
      <c r="B27" t="s">
        <v>200</v>
      </c>
      <c r="C27" t="s">
        <v>43</v>
      </c>
      <c r="D27" t="s">
        <v>307</v>
      </c>
      <c r="E27" s="22" t="s">
        <v>16</v>
      </c>
      <c r="F27" s="22" t="s">
        <v>14</v>
      </c>
      <c r="G27" s="32">
        <v>80759.497434867022</v>
      </c>
      <c r="H27" s="32">
        <v>77290.806742002984</v>
      </c>
      <c r="I27" s="32">
        <v>88567.12134830287</v>
      </c>
      <c r="J27" s="32"/>
      <c r="K27" s="32">
        <v>92404.443842779729</v>
      </c>
      <c r="L27" s="32">
        <v>90562.049027737725</v>
      </c>
      <c r="M27" s="32">
        <v>104442.06640627718</v>
      </c>
    </row>
    <row r="28" spans="1:13">
      <c r="A28" t="s">
        <v>44</v>
      </c>
      <c r="B28" t="s">
        <v>178</v>
      </c>
      <c r="C28" t="s">
        <v>44</v>
      </c>
      <c r="D28" t="s">
        <v>308</v>
      </c>
      <c r="E28" s="22" t="s">
        <v>16</v>
      </c>
      <c r="F28" s="22" t="s">
        <v>14</v>
      </c>
      <c r="G28" s="32">
        <v>96894.970861979775</v>
      </c>
      <c r="H28" s="32">
        <v>100128.06979683302</v>
      </c>
      <c r="I28" s="32">
        <v>108707.10603081596</v>
      </c>
      <c r="J28" s="32"/>
      <c r="K28" s="32">
        <v>104985.4817155411</v>
      </c>
      <c r="L28" s="32">
        <v>108118.80222835396</v>
      </c>
      <c r="M28" s="32">
        <v>118725.1678493302</v>
      </c>
    </row>
    <row r="29" spans="1:13">
      <c r="A29" t="s">
        <v>45</v>
      </c>
      <c r="B29" t="s">
        <v>179</v>
      </c>
      <c r="C29" t="s">
        <v>45</v>
      </c>
      <c r="D29" s="65" t="s">
        <v>309</v>
      </c>
      <c r="E29" s="22" t="s">
        <v>16</v>
      </c>
      <c r="F29" s="22" t="s">
        <v>14</v>
      </c>
      <c r="G29" s="32">
        <v>132500.33883683122</v>
      </c>
      <c r="H29" s="32">
        <v>130169.16356384744</v>
      </c>
      <c r="I29" s="32">
        <v>160215.49615883979</v>
      </c>
      <c r="J29" s="32"/>
      <c r="K29" s="32">
        <v>148048.28172592272</v>
      </c>
      <c r="L29" s="32">
        <v>150680.83380391556</v>
      </c>
      <c r="M29" s="32">
        <v>185133.84093103843</v>
      </c>
    </row>
    <row r="30" spans="1:13">
      <c r="A30" t="s">
        <v>46</v>
      </c>
      <c r="B30" t="s">
        <v>180</v>
      </c>
      <c r="C30" t="s">
        <v>46</v>
      </c>
      <c r="D30" s="65" t="s">
        <v>310</v>
      </c>
      <c r="E30" s="22" t="s">
        <v>16</v>
      </c>
      <c r="F30" s="22" t="s">
        <v>14</v>
      </c>
      <c r="G30" s="32">
        <v>95881.552000349038</v>
      </c>
      <c r="H30" s="32">
        <v>101727.62322506397</v>
      </c>
      <c r="I30" s="32">
        <v>110126.42959301246</v>
      </c>
      <c r="J30" s="32"/>
      <c r="K30" s="32">
        <v>107255.55715003528</v>
      </c>
      <c r="L30" s="32">
        <v>113078.69705951502</v>
      </c>
      <c r="M30" s="32">
        <v>122483.90665573633</v>
      </c>
    </row>
    <row r="31" spans="1:13">
      <c r="A31" t="s">
        <v>47</v>
      </c>
      <c r="B31" t="s">
        <v>181</v>
      </c>
      <c r="C31" t="s">
        <v>47</v>
      </c>
      <c r="D31" s="65" t="s">
        <v>311</v>
      </c>
      <c r="E31" s="22" t="s">
        <v>16</v>
      </c>
      <c r="F31" s="22" t="s">
        <v>14</v>
      </c>
      <c r="G31" s="32">
        <v>54129.295624783044</v>
      </c>
      <c r="H31" s="32">
        <v>63437.546690638119</v>
      </c>
      <c r="I31" s="32">
        <v>66195.513839162246</v>
      </c>
      <c r="J31" s="32"/>
      <c r="K31" s="32">
        <v>59136.637594329855</v>
      </c>
      <c r="L31" s="32">
        <v>69932.511645230334</v>
      </c>
      <c r="M31" s="32">
        <v>74541.109956218337</v>
      </c>
    </row>
    <row r="32" spans="1:13">
      <c r="A32" t="s">
        <v>48</v>
      </c>
      <c r="B32" t="s">
        <v>182</v>
      </c>
      <c r="C32" t="s">
        <v>48</v>
      </c>
      <c r="D32" s="65" t="s">
        <v>312</v>
      </c>
      <c r="E32" s="22" t="s">
        <v>16</v>
      </c>
      <c r="F32" s="22" t="s">
        <v>14</v>
      </c>
      <c r="G32" s="32">
        <v>39413.571728543393</v>
      </c>
      <c r="H32" s="32">
        <v>42303.531600874252</v>
      </c>
      <c r="I32" s="32">
        <v>38522.498223298498</v>
      </c>
      <c r="J32" s="32"/>
      <c r="K32" s="32">
        <v>43343.172476245447</v>
      </c>
      <c r="L32" s="32">
        <v>47936.696744771936</v>
      </c>
      <c r="M32" s="32">
        <v>44161.567312672873</v>
      </c>
    </row>
    <row r="33" spans="1:13">
      <c r="A33" t="s">
        <v>49</v>
      </c>
      <c r="B33" t="s">
        <v>204</v>
      </c>
      <c r="C33" t="s">
        <v>49</v>
      </c>
      <c r="D33" s="65" t="s">
        <v>313</v>
      </c>
      <c r="E33" s="22" t="s">
        <v>16</v>
      </c>
      <c r="F33" s="22" t="s">
        <v>14</v>
      </c>
      <c r="G33" s="32">
        <v>50131.263610610433</v>
      </c>
      <c r="H33" s="32">
        <v>67263.049588210008</v>
      </c>
      <c r="I33" s="32">
        <v>60779.851726037028</v>
      </c>
      <c r="J33" s="32"/>
      <c r="K33" s="32">
        <v>56833.314247963492</v>
      </c>
      <c r="L33" s="32">
        <v>64157.277255730471</v>
      </c>
      <c r="M33" s="32">
        <v>66589.806068636593</v>
      </c>
    </row>
    <row r="34" spans="1:13">
      <c r="A34" t="s">
        <v>50</v>
      </c>
      <c r="B34" t="s">
        <v>183</v>
      </c>
      <c r="C34" t="s">
        <v>50</v>
      </c>
      <c r="D34" s="66" t="s">
        <v>314</v>
      </c>
      <c r="E34" s="22" t="s">
        <v>16</v>
      </c>
      <c r="F34" s="22" t="s">
        <v>14</v>
      </c>
      <c r="G34" s="32">
        <v>103432.82534225985</v>
      </c>
      <c r="H34" s="32">
        <v>126500.70257099105</v>
      </c>
      <c r="I34" s="32">
        <v>120588.48650874407</v>
      </c>
      <c r="J34" s="32"/>
      <c r="K34" s="32">
        <v>115793.04797065991</v>
      </c>
      <c r="L34" s="32">
        <v>141063.31283835563</v>
      </c>
      <c r="M34" s="32">
        <v>135477.2792379719</v>
      </c>
    </row>
    <row r="35" spans="1:13">
      <c r="A35" t="s">
        <v>51</v>
      </c>
      <c r="B35" t="s">
        <v>184</v>
      </c>
      <c r="C35" t="s">
        <v>51</v>
      </c>
      <c r="D35" s="65" t="s">
        <v>315</v>
      </c>
      <c r="E35" s="22" t="s">
        <v>16</v>
      </c>
      <c r="F35" s="22" t="s">
        <v>14</v>
      </c>
      <c r="G35" s="32">
        <v>71646.418174467733</v>
      </c>
      <c r="H35" s="32">
        <v>94521.136123444128</v>
      </c>
      <c r="I35" s="32">
        <v>101894.10604869961</v>
      </c>
      <c r="J35" s="32"/>
      <c r="K35" s="32">
        <v>77396.775663384426</v>
      </c>
      <c r="L35" s="32">
        <v>103294.87969622514</v>
      </c>
      <c r="M35" s="32">
        <v>111992.47587701025</v>
      </c>
    </row>
    <row r="36" spans="1:13">
      <c r="A36" t="s">
        <v>52</v>
      </c>
      <c r="B36" t="s">
        <v>185</v>
      </c>
      <c r="C36" t="s">
        <v>52</v>
      </c>
      <c r="D36" s="65" t="s">
        <v>316</v>
      </c>
      <c r="E36" s="22" t="s">
        <v>16</v>
      </c>
      <c r="F36" s="22" t="s">
        <v>14</v>
      </c>
      <c r="G36" s="32">
        <v>18820.749604145858</v>
      </c>
      <c r="H36" s="32">
        <v>19369.786270882458</v>
      </c>
      <c r="I36" s="32">
        <v>19206.061146853921</v>
      </c>
      <c r="J36" s="32"/>
      <c r="K36" s="32">
        <v>21063.490802607106</v>
      </c>
      <c r="L36" s="32">
        <v>21819.665966601613</v>
      </c>
      <c r="M36" s="32">
        <v>21481.306646398632</v>
      </c>
    </row>
    <row r="37" spans="1:13">
      <c r="A37" t="s">
        <v>53</v>
      </c>
      <c r="B37" t="s">
        <v>202</v>
      </c>
      <c r="C37" t="s">
        <v>53</v>
      </c>
      <c r="D37" s="66" t="s">
        <v>317</v>
      </c>
      <c r="E37" s="22" t="s">
        <v>16</v>
      </c>
      <c r="F37" s="22" t="s">
        <v>14</v>
      </c>
      <c r="G37" s="32">
        <v>21259.790893747358</v>
      </c>
      <c r="H37" s="32">
        <v>22588.528473661328</v>
      </c>
      <c r="I37" s="32">
        <v>19978.476523123332</v>
      </c>
      <c r="J37" s="32"/>
      <c r="K37" s="32">
        <v>24075.522854382092</v>
      </c>
      <c r="L37" s="32">
        <v>26020.725825173395</v>
      </c>
      <c r="M37" s="32">
        <v>23286.008846875313</v>
      </c>
    </row>
    <row r="38" spans="1:13" ht="60">
      <c r="A38" t="s">
        <v>160</v>
      </c>
      <c r="B38" s="28" t="s">
        <v>203</v>
      </c>
      <c r="C38" t="s">
        <v>160</v>
      </c>
      <c r="D38" s="67" t="s">
        <v>318</v>
      </c>
      <c r="E38" s="22" t="s">
        <v>16</v>
      </c>
      <c r="F38" s="22" t="s">
        <v>14</v>
      </c>
      <c r="G38" s="32">
        <v>3760.8743440176677</v>
      </c>
      <c r="H38" s="32">
        <v>3864.4545842719053</v>
      </c>
      <c r="I38" s="32">
        <v>3950.1818713545981</v>
      </c>
      <c r="J38" s="32"/>
      <c r="K38" s="32">
        <v>4439.2205727220107</v>
      </c>
      <c r="L38" s="32">
        <v>4454.7038956684455</v>
      </c>
      <c r="M38" s="32">
        <v>4654.82041074886</v>
      </c>
    </row>
    <row r="39" spans="1:13">
      <c r="A39" t="s">
        <v>162</v>
      </c>
      <c r="B39" t="s">
        <v>186</v>
      </c>
      <c r="C39" t="s">
        <v>162</v>
      </c>
      <c r="D39" s="63" t="s">
        <v>319</v>
      </c>
      <c r="E39" s="22" t="s">
        <v>16</v>
      </c>
      <c r="F39" s="22" t="s">
        <v>14</v>
      </c>
      <c r="G39" s="32">
        <v>242251.25801524118</v>
      </c>
      <c r="H39" s="32">
        <v>248150.18025678099</v>
      </c>
      <c r="I39" s="32">
        <v>254430.7312025654</v>
      </c>
      <c r="J39" s="32"/>
      <c r="K39" s="32">
        <v>267895.84784236399</v>
      </c>
      <c r="L39" s="32">
        <v>277547.69441436138</v>
      </c>
      <c r="M39" s="32">
        <v>285298.71243478148</v>
      </c>
    </row>
    <row r="40" spans="1:13" s="75" customFormat="1">
      <c r="B40" s="75" t="s">
        <v>84</v>
      </c>
      <c r="D40" s="76" t="s">
        <v>376</v>
      </c>
      <c r="E40" s="77"/>
      <c r="F40" s="77"/>
    </row>
    <row r="41" spans="1:13" s="27" customFormat="1">
      <c r="A41" s="27" t="s">
        <v>75</v>
      </c>
      <c r="B41" s="27" t="s">
        <v>167</v>
      </c>
      <c r="C41" s="27" t="s">
        <v>75</v>
      </c>
      <c r="D41" s="27" t="s">
        <v>377</v>
      </c>
      <c r="E41" s="33" t="s">
        <v>16</v>
      </c>
      <c r="F41" s="99">
        <v>2020</v>
      </c>
      <c r="G41" s="34">
        <v>2401936.873780326</v>
      </c>
      <c r="H41" s="34">
        <v>2633501.7144493875</v>
      </c>
      <c r="I41" s="34">
        <v>2732908.9723756379</v>
      </c>
      <c r="J41" s="34"/>
      <c r="K41" s="34">
        <v>2597576.6663886518</v>
      </c>
      <c r="L41" s="34">
        <v>2865565.7791109295</v>
      </c>
      <c r="M41" s="34">
        <v>3004778.4425971303</v>
      </c>
    </row>
    <row r="42" spans="1:13" s="27" customFormat="1">
      <c r="A42" s="27" t="s">
        <v>163</v>
      </c>
      <c r="B42" s="27" t="s">
        <v>169</v>
      </c>
      <c r="C42" s="27" t="s">
        <v>163</v>
      </c>
      <c r="D42" s="64" t="s">
        <v>293</v>
      </c>
      <c r="E42" s="33" t="s">
        <v>16</v>
      </c>
      <c r="F42" s="99">
        <v>2020</v>
      </c>
      <c r="G42" s="59">
        <v>270632.85587437393</v>
      </c>
      <c r="H42" s="59">
        <v>286055.56141180696</v>
      </c>
      <c r="I42" s="34">
        <v>311375.57838397205</v>
      </c>
      <c r="J42" s="34"/>
      <c r="K42" s="34">
        <v>280587.27255974174</v>
      </c>
      <c r="L42" s="34">
        <v>297881.89036373544</v>
      </c>
      <c r="M42" s="34">
        <v>324474.40768922342</v>
      </c>
    </row>
    <row r="43" spans="1:13">
      <c r="A43" t="s">
        <v>54</v>
      </c>
      <c r="B43" t="s">
        <v>170</v>
      </c>
      <c r="C43" t="s">
        <v>54</v>
      </c>
      <c r="D43" t="s">
        <v>294</v>
      </c>
      <c r="E43" s="22" t="s">
        <v>16</v>
      </c>
      <c r="F43" s="100">
        <v>2020</v>
      </c>
      <c r="G43" s="32">
        <v>206490.94674740109</v>
      </c>
      <c r="H43" s="32">
        <v>202539.92824544391</v>
      </c>
      <c r="I43" s="32">
        <v>222014.34430721181</v>
      </c>
      <c r="J43" s="32"/>
      <c r="K43" s="32">
        <v>213572.72344038161</v>
      </c>
      <c r="L43" s="32">
        <v>210279.14599006195</v>
      </c>
      <c r="M43" s="32">
        <v>230654.5189730344</v>
      </c>
    </row>
    <row r="44" spans="1:13">
      <c r="A44" t="s">
        <v>55</v>
      </c>
      <c r="B44" t="s">
        <v>171</v>
      </c>
      <c r="C44" t="s">
        <v>55</v>
      </c>
      <c r="D44" t="s">
        <v>295</v>
      </c>
      <c r="E44" s="22" t="s">
        <v>16</v>
      </c>
      <c r="F44" s="100">
        <v>2020</v>
      </c>
      <c r="G44" s="32">
        <v>11440.616132244975</v>
      </c>
      <c r="H44" s="32">
        <v>14866.458964063977</v>
      </c>
      <c r="I44" s="32">
        <v>14886.898368605303</v>
      </c>
      <c r="J44" s="32"/>
      <c r="K44" s="32">
        <v>11807.024530739849</v>
      </c>
      <c r="L44" s="32">
        <v>15548.410079235449</v>
      </c>
      <c r="M44" s="32">
        <v>15482.643614869685</v>
      </c>
    </row>
    <row r="45" spans="1:13">
      <c r="A45" t="s">
        <v>56</v>
      </c>
      <c r="B45" t="s">
        <v>172</v>
      </c>
      <c r="C45" t="s">
        <v>56</v>
      </c>
      <c r="D45" t="s">
        <v>296</v>
      </c>
      <c r="E45" s="22" t="s">
        <v>16</v>
      </c>
      <c r="F45" s="100">
        <v>2020</v>
      </c>
      <c r="G45" s="32">
        <v>52701.29299472789</v>
      </c>
      <c r="H45" s="32">
        <v>68649.174202299051</v>
      </c>
      <c r="I45" s="32">
        <v>74474.335708154918</v>
      </c>
      <c r="J45" s="32"/>
      <c r="K45" s="32">
        <v>55207.524588620276</v>
      </c>
      <c r="L45" s="32">
        <v>72054.334294438057</v>
      </c>
      <c r="M45" s="32">
        <v>78337.245101319306</v>
      </c>
    </row>
    <row r="46" spans="1:13" s="27" customFormat="1">
      <c r="A46" s="27" t="s">
        <v>250</v>
      </c>
      <c r="B46" s="27" t="s">
        <v>173</v>
      </c>
      <c r="C46" s="27" t="s">
        <v>250</v>
      </c>
      <c r="D46" s="62" t="s">
        <v>297</v>
      </c>
      <c r="E46" s="33" t="s">
        <v>16</v>
      </c>
      <c r="F46" s="99">
        <v>2020</v>
      </c>
      <c r="G46" s="59">
        <v>854064.79716577614</v>
      </c>
      <c r="H46" s="59">
        <v>978866.25379722426</v>
      </c>
      <c r="I46" s="34">
        <v>1051184.3493790654</v>
      </c>
      <c r="J46" s="34"/>
      <c r="K46" s="34">
        <v>934931.75741258624</v>
      </c>
      <c r="L46" s="34">
        <v>1089775.7958964349</v>
      </c>
      <c r="M46" s="34">
        <v>1182577.7803219159</v>
      </c>
    </row>
    <row r="47" spans="1:13">
      <c r="A47" t="s">
        <v>251</v>
      </c>
      <c r="B47" s="27" t="s">
        <v>174</v>
      </c>
      <c r="C47" t="s">
        <v>251</v>
      </c>
      <c r="D47" t="s">
        <v>298</v>
      </c>
      <c r="E47" s="22" t="s">
        <v>16</v>
      </c>
      <c r="F47" s="100">
        <v>2020</v>
      </c>
      <c r="G47" s="30">
        <v>735406.7138695328</v>
      </c>
      <c r="H47" s="30">
        <v>823208.18691571895</v>
      </c>
      <c r="I47" s="32">
        <v>887038.79453058064</v>
      </c>
      <c r="J47" s="32"/>
      <c r="K47" s="32">
        <v>805675.93871478294</v>
      </c>
      <c r="L47" s="32">
        <v>914463.73826063273</v>
      </c>
      <c r="M47" s="32">
        <v>995097.04919342708</v>
      </c>
    </row>
    <row r="48" spans="1:13">
      <c r="A48" t="s">
        <v>57</v>
      </c>
      <c r="B48" t="s">
        <v>196</v>
      </c>
      <c r="C48" t="s">
        <v>57</v>
      </c>
      <c r="D48" t="s">
        <v>299</v>
      </c>
      <c r="E48" s="22" t="s">
        <v>16</v>
      </c>
      <c r="F48" s="100">
        <v>2020</v>
      </c>
      <c r="G48" s="32">
        <v>45034.862010526485</v>
      </c>
      <c r="H48" s="32">
        <v>46456.765921094302</v>
      </c>
      <c r="I48" s="32">
        <v>41504.037338936338</v>
      </c>
      <c r="J48" s="32"/>
      <c r="K48" s="32">
        <v>47614.820044184351</v>
      </c>
      <c r="L48" s="32">
        <v>50952.37820426924</v>
      </c>
      <c r="M48" s="32">
        <v>45434.306772433883</v>
      </c>
    </row>
    <row r="49" spans="1:13">
      <c r="A49" t="s">
        <v>58</v>
      </c>
      <c r="B49" t="s">
        <v>175</v>
      </c>
      <c r="C49" t="s">
        <v>58</v>
      </c>
      <c r="D49" t="s">
        <v>300</v>
      </c>
      <c r="E49" s="22" t="s">
        <v>16</v>
      </c>
      <c r="F49" s="100">
        <v>2020</v>
      </c>
      <c r="G49" s="32">
        <v>577764.48544014676</v>
      </c>
      <c r="H49" s="32">
        <v>653503.91921891924</v>
      </c>
      <c r="I49" s="32">
        <v>710392.32920725481</v>
      </c>
      <c r="J49" s="32"/>
      <c r="K49" s="32">
        <v>638156.81426375837</v>
      </c>
      <c r="L49" s="32">
        <v>726423.44388782477</v>
      </c>
      <c r="M49" s="32">
        <v>797605.94303887512</v>
      </c>
    </row>
    <row r="50" spans="1:13">
      <c r="A50" t="s">
        <v>59</v>
      </c>
      <c r="B50" t="s">
        <v>197</v>
      </c>
      <c r="C50" t="s">
        <v>59</v>
      </c>
      <c r="D50" s="65" t="s">
        <v>301</v>
      </c>
      <c r="E50" s="22" t="s">
        <v>16</v>
      </c>
      <c r="F50" s="100">
        <v>2020</v>
      </c>
      <c r="G50" s="32">
        <v>99993.613849551431</v>
      </c>
      <c r="H50" s="32">
        <v>109454.63217255163</v>
      </c>
      <c r="I50" s="32">
        <v>119975.2467795586</v>
      </c>
      <c r="J50" s="32"/>
      <c r="K50" s="32">
        <v>106223.212517404</v>
      </c>
      <c r="L50" s="32">
        <v>122444.300941038</v>
      </c>
      <c r="M50" s="32">
        <v>135731.71338880417</v>
      </c>
    </row>
    <row r="51" spans="1:13">
      <c r="A51" t="s">
        <v>60</v>
      </c>
      <c r="B51" t="s">
        <v>198</v>
      </c>
      <c r="C51" t="s">
        <v>60</v>
      </c>
      <c r="D51" s="65" t="s">
        <v>302</v>
      </c>
      <c r="E51" s="22" t="s">
        <v>16</v>
      </c>
      <c r="F51" s="100">
        <v>2020</v>
      </c>
      <c r="G51" s="32">
        <v>12613.752569308097</v>
      </c>
      <c r="H51" s="32">
        <v>13792.869603153738</v>
      </c>
      <c r="I51" s="32">
        <v>15167.181204830862</v>
      </c>
      <c r="J51" s="32"/>
      <c r="K51" s="32">
        <v>13681.091889436273</v>
      </c>
      <c r="L51" s="32">
        <v>14643.615227500839</v>
      </c>
      <c r="M51" s="32">
        <v>16325.085993313756</v>
      </c>
    </row>
    <row r="52" spans="1:13">
      <c r="A52" t="s">
        <v>61</v>
      </c>
      <c r="B52" t="s">
        <v>176</v>
      </c>
      <c r="C52" t="s">
        <v>61</v>
      </c>
      <c r="D52" t="s">
        <v>303</v>
      </c>
      <c r="E52" s="22" t="s">
        <v>16</v>
      </c>
      <c r="F52" s="100">
        <v>2020</v>
      </c>
      <c r="G52" s="32">
        <v>118658.08329624332</v>
      </c>
      <c r="H52" s="32">
        <v>155658.06688150531</v>
      </c>
      <c r="I52" s="32">
        <v>164145.55484848493</v>
      </c>
      <c r="J52" s="32"/>
      <c r="K52" s="32">
        <v>129255.81869780328</v>
      </c>
      <c r="L52" s="32">
        <v>175312.05763580225</v>
      </c>
      <c r="M52" s="32">
        <v>187480.73112848873</v>
      </c>
    </row>
    <row r="53" spans="1:13" s="27" customFormat="1">
      <c r="A53" s="27" t="s">
        <v>164</v>
      </c>
      <c r="B53" s="27" t="s">
        <v>177</v>
      </c>
      <c r="C53" s="27" t="s">
        <v>164</v>
      </c>
      <c r="D53" s="27" t="s">
        <v>304</v>
      </c>
      <c r="E53" s="33" t="s">
        <v>16</v>
      </c>
      <c r="F53" s="99">
        <v>2020</v>
      </c>
      <c r="G53" s="59">
        <v>1063833.9704998196</v>
      </c>
      <c r="H53" s="59">
        <v>1155526.1732538703</v>
      </c>
      <c r="I53" s="34">
        <v>1155667.4113146702</v>
      </c>
      <c r="J53" s="34"/>
      <c r="K53" s="34">
        <v>1153488.0744589509</v>
      </c>
      <c r="L53" s="34">
        <v>1248925.0182468882</v>
      </c>
      <c r="M53" s="34">
        <v>1265951.2748754211</v>
      </c>
    </row>
    <row r="54" spans="1:13">
      <c r="A54" t="s">
        <v>62</v>
      </c>
      <c r="B54" t="s">
        <v>201</v>
      </c>
      <c r="C54" t="s">
        <v>62</v>
      </c>
      <c r="D54" s="65" t="s">
        <v>305</v>
      </c>
      <c r="E54" s="22" t="s">
        <v>16</v>
      </c>
      <c r="F54" s="100">
        <v>2020</v>
      </c>
      <c r="G54" s="32">
        <v>261026.82773079208</v>
      </c>
      <c r="H54" s="32">
        <v>271117.35509681894</v>
      </c>
      <c r="I54" s="32">
        <v>260299.70804019904</v>
      </c>
      <c r="J54" s="32"/>
      <c r="K54" s="32">
        <v>286406.79769210547</v>
      </c>
      <c r="L54" s="32">
        <v>296781.98101806763</v>
      </c>
      <c r="M54" s="32">
        <v>287328.35707825341</v>
      </c>
    </row>
    <row r="55" spans="1:13">
      <c r="A55" t="s">
        <v>63</v>
      </c>
      <c r="B55" t="s">
        <v>199</v>
      </c>
      <c r="C55" t="s">
        <v>63</v>
      </c>
      <c r="D55" t="s">
        <v>306</v>
      </c>
      <c r="E55" s="22" t="s">
        <v>16</v>
      </c>
      <c r="F55" s="100">
        <v>2020</v>
      </c>
      <c r="G55" s="32">
        <v>134221.11309231081</v>
      </c>
      <c r="H55" s="32">
        <v>154977.67147117425</v>
      </c>
      <c r="I55" s="32">
        <v>136710.5029926353</v>
      </c>
      <c r="J55" s="32"/>
      <c r="K55" s="32">
        <v>147358.92968135214</v>
      </c>
      <c r="L55" s="32">
        <v>172915.85993283716</v>
      </c>
      <c r="M55" s="32">
        <v>152600.08149204793</v>
      </c>
    </row>
    <row r="56" spans="1:13">
      <c r="A56" t="s">
        <v>64</v>
      </c>
      <c r="B56" t="s">
        <v>200</v>
      </c>
      <c r="C56" t="s">
        <v>64</v>
      </c>
      <c r="D56" t="s">
        <v>307</v>
      </c>
      <c r="E56" s="22" t="s">
        <v>16</v>
      </c>
      <c r="F56" s="100">
        <v>2020</v>
      </c>
      <c r="G56" s="32">
        <v>66712.718309906122</v>
      </c>
      <c r="H56" s="32">
        <v>62386.576305657662</v>
      </c>
      <c r="I56" s="32">
        <v>69590.629049850832</v>
      </c>
      <c r="J56" s="32"/>
      <c r="K56" s="32">
        <v>71897.171976448662</v>
      </c>
      <c r="L56" s="32">
        <v>67887.319473050709</v>
      </c>
      <c r="M56" s="32">
        <v>76439.82538111374</v>
      </c>
    </row>
    <row r="57" spans="1:13">
      <c r="A57" t="s">
        <v>65</v>
      </c>
      <c r="B57" t="s">
        <v>178</v>
      </c>
      <c r="C57" t="s">
        <v>65</v>
      </c>
      <c r="D57" t="s">
        <v>308</v>
      </c>
      <c r="E57" s="22" t="s">
        <v>16</v>
      </c>
      <c r="F57" s="100">
        <v>2020</v>
      </c>
      <c r="G57" s="32">
        <v>95108.689581268831</v>
      </c>
      <c r="H57" s="32">
        <v>96653.878319272189</v>
      </c>
      <c r="I57" s="32">
        <v>99480.775191605411</v>
      </c>
      <c r="J57" s="32"/>
      <c r="K57" s="32">
        <v>102481.1384992158</v>
      </c>
      <c r="L57" s="32">
        <v>104358.77186801154</v>
      </c>
      <c r="M57" s="32">
        <v>108326.61576727702</v>
      </c>
    </row>
    <row r="58" spans="1:13">
      <c r="A58" t="s">
        <v>66</v>
      </c>
      <c r="B58" t="s">
        <v>179</v>
      </c>
      <c r="C58" t="s">
        <v>66</v>
      </c>
      <c r="D58" s="65" t="s">
        <v>309</v>
      </c>
      <c r="E58" s="22" t="s">
        <v>16</v>
      </c>
      <c r="F58" s="100">
        <v>2020</v>
      </c>
      <c r="G58" s="32">
        <v>114197.50102720056</v>
      </c>
      <c r="H58" s="32">
        <v>110996.59940311019</v>
      </c>
      <c r="I58" s="32">
        <v>137757.21616148102</v>
      </c>
      <c r="J58" s="32"/>
      <c r="K58" s="32">
        <v>123272.53796188271</v>
      </c>
      <c r="L58" s="32">
        <v>122090.296423725</v>
      </c>
      <c r="M58" s="32">
        <v>151904.12157385444</v>
      </c>
    </row>
    <row r="59" spans="1:13">
      <c r="A59" t="s">
        <v>67</v>
      </c>
      <c r="B59" t="s">
        <v>180</v>
      </c>
      <c r="C59" t="s">
        <v>67</v>
      </c>
      <c r="D59" s="65" t="s">
        <v>310</v>
      </c>
      <c r="E59" s="22" t="s">
        <v>16</v>
      </c>
      <c r="F59" s="100">
        <v>2020</v>
      </c>
      <c r="G59" s="32">
        <v>80995.208469539066</v>
      </c>
      <c r="H59" s="32">
        <v>83008.632282948209</v>
      </c>
      <c r="I59" s="32">
        <v>87992.369069370092</v>
      </c>
      <c r="J59" s="32"/>
      <c r="K59" s="32">
        <v>84755.071135933511</v>
      </c>
      <c r="L59" s="32">
        <v>87270.887853573789</v>
      </c>
      <c r="M59" s="32">
        <v>92949.690945418813</v>
      </c>
    </row>
    <row r="60" spans="1:13">
      <c r="A60" t="s">
        <v>68</v>
      </c>
      <c r="B60" t="s">
        <v>181</v>
      </c>
      <c r="C60" t="s">
        <v>68</v>
      </c>
      <c r="D60" s="65" t="s">
        <v>311</v>
      </c>
      <c r="E60" s="22" t="s">
        <v>16</v>
      </c>
      <c r="F60" s="100">
        <v>2020</v>
      </c>
      <c r="G60" s="32">
        <v>51800.910277797579</v>
      </c>
      <c r="H60" s="32">
        <v>60599.0342418625</v>
      </c>
      <c r="I60" s="32">
        <v>62624.289381258328</v>
      </c>
      <c r="J60" s="32"/>
      <c r="K60" s="32">
        <v>55917.084166154076</v>
      </c>
      <c r="L60" s="32">
        <v>65741.33843997345</v>
      </c>
      <c r="M60" s="32">
        <v>69529.031294994915</v>
      </c>
    </row>
    <row r="61" spans="1:13">
      <c r="A61" t="s">
        <v>69</v>
      </c>
      <c r="B61" t="s">
        <v>182</v>
      </c>
      <c r="C61" t="s">
        <v>69</v>
      </c>
      <c r="D61" s="65" t="s">
        <v>312</v>
      </c>
      <c r="E61" s="22" t="s">
        <v>16</v>
      </c>
      <c r="F61" s="100">
        <v>2020</v>
      </c>
      <c r="G61" s="32">
        <v>36320.462702611127</v>
      </c>
      <c r="H61" s="32">
        <v>40413.944056868277</v>
      </c>
      <c r="I61" s="32">
        <v>33627.024869003464</v>
      </c>
      <c r="J61" s="32"/>
      <c r="K61" s="32">
        <v>39231.952455004932</v>
      </c>
      <c r="L61" s="32">
        <v>44228.280823041066</v>
      </c>
      <c r="M61" s="32">
        <v>37644.881634662241</v>
      </c>
    </row>
    <row r="62" spans="1:13">
      <c r="A62" t="s">
        <v>70</v>
      </c>
      <c r="B62" t="s">
        <v>204</v>
      </c>
      <c r="C62" t="s">
        <v>70</v>
      </c>
      <c r="D62" s="65" t="s">
        <v>313</v>
      </c>
      <c r="E62" s="22" t="s">
        <v>16</v>
      </c>
      <c r="F62" s="100">
        <v>2020</v>
      </c>
      <c r="G62" s="32">
        <v>45484.461360360292</v>
      </c>
      <c r="H62" s="32">
        <v>59705.195961830919</v>
      </c>
      <c r="I62" s="32">
        <v>53628.21461569496</v>
      </c>
      <c r="J62" s="32"/>
      <c r="K62" s="32">
        <v>49818.008592549122</v>
      </c>
      <c r="L62" s="32">
        <v>54044.854048401314</v>
      </c>
      <c r="M62" s="32">
        <v>56139.281297881374</v>
      </c>
    </row>
    <row r="63" spans="1:13">
      <c r="A63" t="s">
        <v>71</v>
      </c>
      <c r="B63" t="s">
        <v>183</v>
      </c>
      <c r="C63" t="s">
        <v>71</v>
      </c>
      <c r="D63" s="66" t="s">
        <v>314</v>
      </c>
      <c r="E63" s="22" t="s">
        <v>16</v>
      </c>
      <c r="F63" s="100">
        <v>2020</v>
      </c>
      <c r="G63" s="32">
        <v>84776.552577609109</v>
      </c>
      <c r="H63" s="32">
        <v>103619.70566506</v>
      </c>
      <c r="I63" s="32">
        <v>98590.154309127829</v>
      </c>
      <c r="J63" s="32"/>
      <c r="K63" s="32">
        <v>91897.782994128283</v>
      </c>
      <c r="L63" s="32">
        <v>111567.11368424397</v>
      </c>
      <c r="M63" s="32">
        <v>106977.86273816045</v>
      </c>
    </row>
    <row r="64" spans="1:13">
      <c r="A64" t="s">
        <v>72</v>
      </c>
      <c r="B64" t="s">
        <v>184</v>
      </c>
      <c r="C64" t="s">
        <v>72</v>
      </c>
      <c r="D64" s="65" t="s">
        <v>315</v>
      </c>
      <c r="E64" s="22" t="s">
        <v>16</v>
      </c>
      <c r="F64" s="100">
        <v>2020</v>
      </c>
      <c r="G64" s="32">
        <v>54684.973478863765</v>
      </c>
      <c r="H64" s="32">
        <v>71947.917343441542</v>
      </c>
      <c r="I64" s="32">
        <v>77586.221560536505</v>
      </c>
      <c r="J64" s="32"/>
      <c r="K64" s="32">
        <v>58666.402255403242</v>
      </c>
      <c r="L64" s="32">
        <v>78053.258336587038</v>
      </c>
      <c r="M64" s="32">
        <v>84631.417501622956</v>
      </c>
    </row>
    <row r="65" spans="1:13">
      <c r="A65" t="s">
        <v>73</v>
      </c>
      <c r="B65" t="s">
        <v>185</v>
      </c>
      <c r="C65" t="s">
        <v>73</v>
      </c>
      <c r="D65" s="65" t="s">
        <v>316</v>
      </c>
      <c r="E65" s="22" t="s">
        <v>16</v>
      </c>
      <c r="F65" s="100">
        <v>2020</v>
      </c>
      <c r="G65" s="32">
        <v>17473.29654879959</v>
      </c>
      <c r="H65" s="32">
        <v>17840.111557989683</v>
      </c>
      <c r="I65" s="32">
        <v>17827.492656092101</v>
      </c>
      <c r="J65" s="32"/>
      <c r="K65" s="32">
        <v>19170.654722152911</v>
      </c>
      <c r="L65" s="32">
        <v>19711.671181370068</v>
      </c>
      <c r="M65" s="32">
        <v>19665.435480289379</v>
      </c>
    </row>
    <row r="66" spans="1:13">
      <c r="A66" t="s">
        <v>74</v>
      </c>
      <c r="B66" t="s">
        <v>202</v>
      </c>
      <c r="C66" t="s">
        <v>74</v>
      </c>
      <c r="D66" s="66" t="s">
        <v>317</v>
      </c>
      <c r="E66" s="22" t="s">
        <v>16</v>
      </c>
      <c r="F66" s="100">
        <v>2020</v>
      </c>
      <c r="G66" s="32">
        <v>17784.624968178334</v>
      </c>
      <c r="H66" s="32">
        <v>19000.971441364316</v>
      </c>
      <c r="I66" s="32">
        <v>16626.957805605816</v>
      </c>
      <c r="J66" s="32"/>
      <c r="K66" s="32">
        <v>19128.959956468352</v>
      </c>
      <c r="L66" s="32">
        <v>20714.83725449433</v>
      </c>
      <c r="M66" s="32">
        <v>18173.5301274794</v>
      </c>
    </row>
    <row r="67" spans="1:13" ht="60">
      <c r="A67" t="s">
        <v>165</v>
      </c>
      <c r="B67" s="28" t="s">
        <v>203</v>
      </c>
      <c r="C67" t="s">
        <v>165</v>
      </c>
      <c r="D67" s="67" t="s">
        <v>318</v>
      </c>
      <c r="E67" s="22" t="s">
        <v>16</v>
      </c>
      <c r="F67" s="100">
        <v>2020</v>
      </c>
      <c r="G67" s="32">
        <v>3246.630374582594</v>
      </c>
      <c r="H67" s="32">
        <v>3258.580106471471</v>
      </c>
      <c r="I67" s="32">
        <v>3325.8556122094424</v>
      </c>
      <c r="J67" s="32"/>
      <c r="K67" s="32">
        <v>3485.582370151873</v>
      </c>
      <c r="L67" s="32">
        <v>3558.5479095109667</v>
      </c>
      <c r="M67" s="32">
        <v>3641.1425623649966</v>
      </c>
    </row>
    <row r="68" spans="1:13">
      <c r="A68" t="s">
        <v>166</v>
      </c>
      <c r="B68" t="s">
        <v>186</v>
      </c>
      <c r="C68" t="s">
        <v>166</v>
      </c>
      <c r="D68" s="63" t="s">
        <v>319</v>
      </c>
      <c r="E68" s="22" t="s">
        <v>16</v>
      </c>
      <c r="F68" s="100">
        <v>2020</v>
      </c>
      <c r="G68" s="32">
        <v>213405.25024035602</v>
      </c>
      <c r="H68" s="32">
        <v>213053.72598648595</v>
      </c>
      <c r="I68" s="32">
        <v>214681.6332979303</v>
      </c>
      <c r="J68" s="32"/>
      <c r="K68" s="32">
        <v>228569.56195737299</v>
      </c>
      <c r="L68" s="32">
        <v>228983.07460387101</v>
      </c>
      <c r="M68" s="32">
        <v>231774.97971057007</v>
      </c>
    </row>
    <row r="71" spans="1:13">
      <c r="A71" s="78" t="s">
        <v>378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Dataset_A_1986-2003</vt:lpstr>
      <vt:lpstr>Dataset_A_2004-2025</vt:lpstr>
      <vt:lpstr>Dataset_Q</vt:lpstr>
      <vt:lpstr>Dataset_QI.2026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Trần Thị Thu Trang</cp:lastModifiedBy>
  <cp:lastPrinted>2016-05-06T17:40:58Z</cp:lastPrinted>
  <dcterms:created xsi:type="dcterms:W3CDTF">2016-03-10T14:57:36Z</dcterms:created>
  <dcterms:modified xsi:type="dcterms:W3CDTF">2026-10-14T01:58:09Z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0c07ed86-5dc5-4593-ad03-a8684b843815_Enabled">
    <vt:lpwstr>true</vt:lpwstr>
  </property>
  <property fmtid="{D5CDD505-2E9C-101B-9397-08002B2CF9AE}" pid="4" name="MSIP_Label_0c07ed86-5dc5-4593-ad03-a8684b843815_SetDate">
    <vt:lpwstr>2023-08-17T20:40:18Z</vt:lpwstr>
  </property>
  <property fmtid="{D5CDD505-2E9C-101B-9397-08002B2CF9AE}" pid="5" name="MSIP_Label_0c07ed86-5dc5-4593-ad03-a8684b843815_Method">
    <vt:lpwstr>Standard</vt:lpwstr>
  </property>
  <property fmtid="{D5CDD505-2E9C-101B-9397-08002B2CF9AE}" pid="6" name="MSIP_Label_0c07ed86-5dc5-4593-ad03-a8684b843815_Name">
    <vt:lpwstr>0c07ed86-5dc5-4593-ad03-a8684b843815</vt:lpwstr>
  </property>
  <property fmtid="{D5CDD505-2E9C-101B-9397-08002B2CF9AE}" pid="7" name="MSIP_Label_0c07ed86-5dc5-4593-ad03-a8684b843815_SiteId">
    <vt:lpwstr>8085fa43-302e-45bd-b171-a6648c3b6be7</vt:lpwstr>
  </property>
  <property fmtid="{D5CDD505-2E9C-101B-9397-08002B2CF9AE}" pid="8" name="MSIP_Label_0c07ed86-5dc5-4593-ad03-a8684b843815_ActionId">
    <vt:lpwstr>ca37fa75-4cca-4b62-94e0-73da9922897e</vt:lpwstr>
  </property>
  <property fmtid="{D5CDD505-2E9C-101B-9397-08002B2CF9AE}" pid="9" name="MSIP_Label_0c07ed86-5dc5-4593-ad03-a8684b843815_ContentBits">
    <vt:lpwstr>0</vt:lpwstr>
  </property>
</Properties>
</file>